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FORMES RUNFO\2025\09-Septiembre\13-09-2025\RUNFO\"/>
    </mc:Choice>
  </mc:AlternateContent>
  <xr:revisionPtr revIDLastSave="0" documentId="13_ncr:1_{73EFF746-76C4-4F7C-8F18-5D11A38951C2}" xr6:coauthVersionLast="47" xr6:coauthVersionMax="47" xr10:uidLastSave="{00000000-0000-0000-0000-000000000000}"/>
  <bookViews>
    <workbookView xWindow="-120" yWindow="-120" windowWidth="20730" windowHeight="11040" activeTab="6" xr2:uid="{00000000-000D-0000-FFFF-FFFF00000000}"/>
  </bookViews>
  <sheets>
    <sheet name="CUARTEO" sheetId="2" r:id="rId1"/>
    <sheet name="SALIDAS" sheetId="1" r:id="rId2"/>
    <sheet name="CARNICERIAS" sheetId="4" r:id="rId3"/>
    <sheet name="19 DE M" sheetId="5" r:id="rId4"/>
    <sheet name="DONAIDE" sheetId="6" r:id="rId5"/>
    <sheet name="SAN ROQUE" sheetId="7" r:id="rId6"/>
    <sheet name="TOTAL" sheetId="3" r:id="rId7"/>
  </sheets>
  <definedNames>
    <definedName name="_xlnm._FilterDatabase" localSheetId="2" hidden="1">CARNICERIAS!$A$1:$R$226</definedName>
    <definedName name="_xlnm.Print_Area" localSheetId="3">'19 DE M'!$A$2:$J$11</definedName>
  </definedNames>
  <calcPr calcId="191029"/>
</workbook>
</file>

<file path=xl/calcChain.xml><?xml version="1.0" encoding="utf-8"?>
<calcChain xmlns="http://schemas.openxmlformats.org/spreadsheetml/2006/main">
  <c r="E9" i="3" l="1"/>
  <c r="D9" i="3"/>
  <c r="C9" i="3"/>
  <c r="E8" i="3"/>
  <c r="D8" i="3"/>
  <c r="C8" i="3"/>
  <c r="E7" i="3"/>
  <c r="E10" i="3" s="1"/>
  <c r="D7" i="3"/>
  <c r="C7" i="3"/>
  <c r="E6" i="3"/>
  <c r="D6" i="3"/>
  <c r="C6" i="3"/>
  <c r="C10" i="3" s="1"/>
  <c r="E5" i="3"/>
  <c r="D5" i="3"/>
  <c r="C5" i="3"/>
  <c r="D10" i="3" l="1"/>
  <c r="I5" i="7" l="1"/>
  <c r="F5" i="7"/>
  <c r="C5" i="7"/>
  <c r="I16" i="6"/>
  <c r="F16" i="6"/>
  <c r="C16" i="6"/>
  <c r="I28" i="5"/>
  <c r="F28" i="5"/>
  <c r="C28" i="5"/>
  <c r="I11" i="5"/>
  <c r="F11" i="5"/>
  <c r="C11" i="5"/>
  <c r="I65" i="4"/>
  <c r="F65" i="4"/>
  <c r="C65" i="4"/>
  <c r="I27" i="5"/>
  <c r="I26" i="5"/>
  <c r="I25" i="5"/>
  <c r="I24" i="5"/>
  <c r="I23" i="5"/>
  <c r="I22" i="5"/>
  <c r="I21" i="5"/>
  <c r="I20" i="5"/>
  <c r="I19" i="5"/>
  <c r="I18" i="5"/>
  <c r="I17" i="5"/>
  <c r="I4" i="7"/>
  <c r="I3" i="7"/>
  <c r="I2" i="7"/>
  <c r="I15" i="5"/>
  <c r="I16" i="5"/>
  <c r="I10" i="5"/>
  <c r="I9" i="5"/>
  <c r="I8" i="5"/>
  <c r="I7" i="5"/>
  <c r="I6" i="5"/>
  <c r="I5" i="5"/>
  <c r="I4" i="5"/>
  <c r="I3" i="5"/>
  <c r="I2" i="5"/>
  <c r="I15" i="6"/>
  <c r="I14" i="6"/>
  <c r="I13" i="6"/>
  <c r="I12" i="6"/>
  <c r="I11" i="6"/>
  <c r="I10" i="6"/>
  <c r="I9" i="6"/>
  <c r="I8" i="6"/>
  <c r="I7" i="6"/>
  <c r="I6" i="6"/>
  <c r="I5" i="6"/>
  <c r="I4" i="6"/>
  <c r="I3" i="6"/>
  <c r="I2" i="6"/>
  <c r="I64" i="4"/>
  <c r="I63" i="4"/>
  <c r="I62" i="4"/>
  <c r="I61" i="4"/>
  <c r="I60" i="4"/>
  <c r="I59" i="4"/>
  <c r="I58" i="4"/>
  <c r="I57" i="4"/>
  <c r="I56" i="4"/>
  <c r="I55" i="4"/>
  <c r="I54" i="4"/>
  <c r="I53" i="4"/>
  <c r="I52" i="4"/>
  <c r="I51" i="4"/>
  <c r="I50" i="4"/>
  <c r="I49" i="4"/>
  <c r="I48" i="4"/>
  <c r="I47" i="4"/>
  <c r="I46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I6" i="4"/>
  <c r="I5" i="4"/>
  <c r="I4" i="4"/>
  <c r="I3" i="4"/>
  <c r="I2" i="4"/>
  <c r="B194" i="1" l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189" i="1"/>
  <c r="B190" i="1" s="1"/>
  <c r="B191" i="1" s="1"/>
  <c r="B192" i="1" s="1"/>
  <c r="B193" i="1" s="1"/>
  <c r="B188" i="1"/>
  <c r="B185" i="1"/>
  <c r="B186" i="1" s="1"/>
  <c r="B187" i="1" s="1"/>
  <c r="B184" i="1"/>
  <c r="B183" i="1"/>
  <c r="B181" i="1"/>
  <c r="B182" i="1" s="1"/>
  <c r="B180" i="1"/>
  <c r="B179" i="1"/>
  <c r="B173" i="1"/>
  <c r="B174" i="1" s="1"/>
  <c r="B175" i="1" s="1"/>
  <c r="B176" i="1" s="1"/>
  <c r="B177" i="1" s="1"/>
  <c r="B178" i="1" s="1"/>
  <c r="B169" i="1"/>
  <c r="B170" i="1" s="1"/>
  <c r="B171" i="1" s="1"/>
  <c r="B172" i="1" s="1"/>
  <c r="B168" i="1"/>
  <c r="B165" i="1"/>
  <c r="B166" i="1" s="1"/>
  <c r="B167" i="1" s="1"/>
  <c r="B164" i="1"/>
  <c r="B163" i="1"/>
  <c r="B158" i="1"/>
  <c r="B159" i="1" s="1"/>
  <c r="B160" i="1" s="1"/>
  <c r="B161" i="1" s="1"/>
  <c r="B162" i="1" s="1"/>
  <c r="B141" i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37" i="1"/>
  <c r="B138" i="1" s="1"/>
  <c r="B139" i="1" s="1"/>
  <c r="B140" i="1" s="1"/>
  <c r="B136" i="1"/>
  <c r="B131" i="1"/>
  <c r="B132" i="1" s="1"/>
  <c r="B133" i="1" s="1"/>
  <c r="B134" i="1" s="1"/>
  <c r="B135" i="1" s="1"/>
  <c r="B126" i="1"/>
  <c r="B127" i="1" s="1"/>
  <c r="B128" i="1" s="1"/>
  <c r="B129" i="1" s="1"/>
  <c r="B130" i="1" s="1"/>
  <c r="B121" i="1"/>
  <c r="B122" i="1" s="1"/>
  <c r="B123" i="1" s="1"/>
  <c r="B124" i="1" s="1"/>
  <c r="B125" i="1" s="1"/>
  <c r="B120" i="1"/>
  <c r="B117" i="1"/>
  <c r="B118" i="1" s="1"/>
  <c r="B119" i="1" s="1"/>
  <c r="B116" i="1"/>
  <c r="B109" i="1"/>
  <c r="B110" i="1" s="1"/>
  <c r="B111" i="1" s="1"/>
  <c r="B112" i="1" s="1"/>
  <c r="B113" i="1" s="1"/>
  <c r="B114" i="1" s="1"/>
  <c r="B115" i="1" s="1"/>
  <c r="B105" i="1"/>
  <c r="B106" i="1" s="1"/>
  <c r="B107" i="1" s="1"/>
  <c r="B108" i="1" s="1"/>
  <c r="B104" i="1"/>
  <c r="B101" i="1"/>
  <c r="B102" i="1" s="1"/>
  <c r="B103" i="1" s="1"/>
  <c r="B100" i="1"/>
  <c r="B94" i="1"/>
  <c r="B95" i="1" s="1"/>
  <c r="B96" i="1" s="1"/>
  <c r="B97" i="1" s="1"/>
  <c r="B98" i="1" s="1"/>
  <c r="B99" i="1" s="1"/>
  <c r="B86" i="1"/>
  <c r="B87" i="1" s="1"/>
  <c r="B88" i="1" s="1"/>
  <c r="B89" i="1" s="1"/>
  <c r="B90" i="1" s="1"/>
  <c r="B91" i="1" s="1"/>
  <c r="B92" i="1" s="1"/>
  <c r="B93" i="1" s="1"/>
  <c r="B78" i="1"/>
  <c r="B79" i="1" s="1"/>
  <c r="B80" i="1" s="1"/>
  <c r="B81" i="1" s="1"/>
  <c r="B82" i="1" s="1"/>
  <c r="B83" i="1" s="1"/>
  <c r="B84" i="1" s="1"/>
  <c r="B85" i="1" s="1"/>
  <c r="B70" i="1"/>
  <c r="B71" i="1" s="1"/>
  <c r="B72" i="1" s="1"/>
  <c r="B73" i="1" s="1"/>
  <c r="B74" i="1" s="1"/>
  <c r="B75" i="1" s="1"/>
  <c r="B76" i="1" s="1"/>
  <c r="B77" i="1" s="1"/>
  <c r="B62" i="1"/>
  <c r="B63" i="1" s="1"/>
  <c r="B64" i="1" s="1"/>
  <c r="B65" i="1" s="1"/>
  <c r="B66" i="1" s="1"/>
  <c r="B67" i="1" s="1"/>
  <c r="B68" i="1" s="1"/>
  <c r="B69" i="1" s="1"/>
  <c r="B54" i="1"/>
  <c r="B55" i="1" s="1"/>
  <c r="B56" i="1" s="1"/>
  <c r="B57" i="1" s="1"/>
  <c r="B58" i="1" s="1"/>
  <c r="B59" i="1" s="1"/>
  <c r="B60" i="1" s="1"/>
  <c r="B61" i="1" s="1"/>
  <c r="B49" i="1"/>
  <c r="B50" i="1" s="1"/>
  <c r="B51" i="1" s="1"/>
  <c r="B52" i="1" s="1"/>
  <c r="B53" i="1" s="1"/>
  <c r="B48" i="1"/>
  <c r="B45" i="1"/>
  <c r="B46" i="1" s="1"/>
  <c r="B47" i="1" s="1"/>
  <c r="B44" i="1"/>
  <c r="B43" i="1"/>
  <c r="B38" i="1"/>
  <c r="B39" i="1" s="1"/>
  <c r="B40" i="1" s="1"/>
  <c r="B41" i="1" s="1"/>
  <c r="B42" i="1" s="1"/>
  <c r="B33" i="1"/>
  <c r="B34" i="1" s="1"/>
  <c r="B35" i="1" s="1"/>
  <c r="B36" i="1" s="1"/>
  <c r="B37" i="1" s="1"/>
  <c r="B32" i="1"/>
  <c r="B29" i="1"/>
  <c r="B30" i="1" s="1"/>
  <c r="B31" i="1" s="1"/>
  <c r="B28" i="1"/>
  <c r="B27" i="1"/>
  <c r="B22" i="1"/>
  <c r="B23" i="1" s="1"/>
  <c r="B24" i="1" s="1"/>
  <c r="B25" i="1" s="1"/>
  <c r="B26" i="1" s="1"/>
  <c r="B10" i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5" i="1"/>
  <c r="B6" i="1" s="1"/>
  <c r="B7" i="1" s="1"/>
  <c r="B8" i="1" s="1"/>
  <c r="B9" i="1" s="1"/>
  <c r="B4" i="1"/>
  <c r="B3" i="1"/>
  <c r="H199" i="1"/>
  <c r="E199" i="1"/>
  <c r="K5" i="2"/>
  <c r="K6" i="2"/>
  <c r="K7" i="2"/>
  <c r="K8" i="2"/>
  <c r="K9" i="2"/>
  <c r="K10" i="2"/>
  <c r="K11" i="2"/>
  <c r="K12" i="2"/>
  <c r="K13" i="2"/>
  <c r="K4" i="2"/>
  <c r="G5" i="1"/>
</calcChain>
</file>

<file path=xl/sharedStrings.xml><?xml version="1.0" encoding="utf-8"?>
<sst xmlns="http://schemas.openxmlformats.org/spreadsheetml/2006/main" count="1343" uniqueCount="187">
  <si>
    <t>Informe x Distribuidor</t>
  </si>
  <si>
    <t>FERNANDEZ</t>
  </si>
  <si>
    <t>Fecha de Cierre</t>
  </si>
  <si>
    <t>09/09/2025</t>
  </si>
  <si>
    <t>Cliente :</t>
  </si>
  <si>
    <t>16 DE OCTUBRE</t>
  </si>
  <si>
    <t>Nombre</t>
  </si>
  <si>
    <t>-Tropa</t>
  </si>
  <si>
    <t>CabT/A</t>
  </si>
  <si>
    <t>Kilos de Cada 1/2</t>
  </si>
  <si>
    <t>Kilos</t>
  </si>
  <si>
    <t>Importe</t>
  </si>
  <si>
    <t>NOVT</t>
  </si>
  <si>
    <t>26064</t>
  </si>
  <si>
    <t>121 -</t>
  </si>
  <si>
    <t>C./PIST.</t>
  </si>
  <si>
    <t>46</t>
  </si>
  <si>
    <t>53 -</t>
  </si>
  <si>
    <t>S/PECHO</t>
  </si>
  <si>
    <t>76 -</t>
  </si>
  <si>
    <t>VAQ</t>
  </si>
  <si>
    <t>20061</t>
  </si>
  <si>
    <t>135 -</t>
  </si>
  <si>
    <t>Totales  x Carni. 1/2  -  Kg- --  $</t>
  </si>
  <si>
    <t>19 DE MARZO</t>
  </si>
  <si>
    <t>RAL</t>
  </si>
  <si>
    <t>48</t>
  </si>
  <si>
    <t>12/09/2025</t>
  </si>
  <si>
    <t>38 - 36 - 32 - 37 - 34 - 35 - 35 - 41 - 39 - 35 - 34 - 32 - 32 - 32 - 32 - 32 - 35 - 37 - 32 - 30 -</t>
  </si>
  <si>
    <t>33 - 34 - 35 - 34 - 40 - 34 - 32 - 31 - 38 - 34 - 35 - 32 - 36 - 38 - 36 - 30 - 33 - 33 - 39 - 39 -</t>
  </si>
  <si>
    <t>35 - 35 - 33 - 40 - 40 - 32 - 34 - 35 - 30 - 32 - 32 - 32 - 34 - 34 - 39 - 34 - 33 - 33 - 39 - 39 -</t>
  </si>
  <si>
    <t>38 - 37 - 35 - 35 - 34 - 33 - 37 - 35 - 32 - 33 - 36 - 38 - 40 - 35 - 34 - 31 - 38 - 39 - 34 - 33 -</t>
  </si>
  <si>
    <t>32 - 38 - 40 - 38 - 42 - 36 - 38 - 34 - 33 - 35 - 33 - 33 - 35 - 38 - 29 - 34 - 34 - 36 - 35 - 34 -</t>
  </si>
  <si>
    <t>36 - 36 - 37 - 38 - 32 - 33 - 34 - 35 - 35 - 32 - 32 - 29 - 29 - 41 - 42 - 36 - 35 - 38 - 34 - 38 -</t>
  </si>
  <si>
    <t>32 - 35 - 35 - 39 - 42 - 32 - 32 - 34 - 31 - 34 - 33 - 34 - 32 - 34 - 36 - 31 - 33 - 40 - 34 - 34 -</t>
  </si>
  <si>
    <t>FALDA</t>
  </si>
  <si>
    <t>47</t>
  </si>
  <si>
    <t>600 - 621 -</t>
  </si>
  <si>
    <t>ENRTAÑA</t>
  </si>
  <si>
    <t>44 - 44 -</t>
  </si>
  <si>
    <t>9 DE JULIO</t>
  </si>
  <si>
    <t>20060</t>
  </si>
  <si>
    <t>128 -</t>
  </si>
  <si>
    <t>90 -</t>
  </si>
  <si>
    <t>ALFARO</t>
  </si>
  <si>
    <t>20062</t>
  </si>
  <si>
    <t>159 -</t>
  </si>
  <si>
    <t>BELLA VISTA</t>
  </si>
  <si>
    <t>147 -</t>
  </si>
  <si>
    <t>125 -</t>
  </si>
  <si>
    <t>78 -</t>
  </si>
  <si>
    <t>C 41</t>
  </si>
  <si>
    <t>142 -</t>
  </si>
  <si>
    <t>77 -</t>
  </si>
  <si>
    <t>CAMPANA</t>
  </si>
  <si>
    <t>104 - 105 - 94 - 102 - 99 -</t>
  </si>
  <si>
    <t>106 -</t>
  </si>
  <si>
    <t>CAMPO CHICO</t>
  </si>
  <si>
    <t>83 - 79 -</t>
  </si>
  <si>
    <t>141 -</t>
  </si>
  <si>
    <t>134 -</t>
  </si>
  <si>
    <t>CERVANTES</t>
  </si>
  <si>
    <t>49 -</t>
  </si>
  <si>
    <t>81 -</t>
  </si>
  <si>
    <t>114 - 110 -</t>
  </si>
  <si>
    <t>132 -</t>
  </si>
  <si>
    <t>EL ARRIERO</t>
  </si>
  <si>
    <t>118 -</t>
  </si>
  <si>
    <t>46 -</t>
  </si>
  <si>
    <t>145 - 141 -</t>
  </si>
  <si>
    <t>80 - 76 -</t>
  </si>
  <si>
    <t>143 -</t>
  </si>
  <si>
    <t>EL PAMPA</t>
  </si>
  <si>
    <t>149 -</t>
  </si>
  <si>
    <t>56 -</t>
  </si>
  <si>
    <t>76 - 77 -</t>
  </si>
  <si>
    <t>136 -</t>
  </si>
  <si>
    <t>EL TARQUINO</t>
  </si>
  <si>
    <t>137 -</t>
  </si>
  <si>
    <t>55 -</t>
  </si>
  <si>
    <t>73 - 78 -</t>
  </si>
  <si>
    <t>FRIGO ALCORTA</t>
  </si>
  <si>
    <t>58 - 76 - 60 -</t>
  </si>
  <si>
    <t>87 -</t>
  </si>
  <si>
    <t>158 - 156 -</t>
  </si>
  <si>
    <t>152 -</t>
  </si>
  <si>
    <t>155 -</t>
  </si>
  <si>
    <t>FRIGO MERLO</t>
  </si>
  <si>
    <t>153 - 153 - 144 - 131 - 132 -</t>
  </si>
  <si>
    <t>51 - 50 - 47 - 50 - 51 - 59 - 50 - 50 - 55 - 55 - 49 - 50 - 51 - 51 - 57 - 60 -</t>
  </si>
  <si>
    <t>75 - 71 - 75 - 83 - 80 - 85 - 81 - 74 - 78 - 80 - 75 - 79 - 80 - 73 - 76 - 80 -</t>
  </si>
  <si>
    <t>FRIGO PAGOLA</t>
  </si>
  <si>
    <t>97 - 101 - 88 -</t>
  </si>
  <si>
    <t>FRIGO VILLEGAS</t>
  </si>
  <si>
    <t>74 -</t>
  </si>
  <si>
    <t>153 -</t>
  </si>
  <si>
    <t>FRIGO. SARMIENTO</t>
  </si>
  <si>
    <t>116 -</t>
  </si>
  <si>
    <t>54 -</t>
  </si>
  <si>
    <t>82 -</t>
  </si>
  <si>
    <t>HEREFORD</t>
  </si>
  <si>
    <t>92 - 91 -</t>
  </si>
  <si>
    <t>IRIGOYN</t>
  </si>
  <si>
    <t>166 -</t>
  </si>
  <si>
    <t>LA BRIOSA</t>
  </si>
  <si>
    <t>96 - 84 - 82 - 100 - 94 - 91 - 95 - 90 - 90 - 96 - 96 - 86 - 85 - 87 - 85 - 90 -</t>
  </si>
  <si>
    <t>105 - 102 - 109 - 107 -</t>
  </si>
  <si>
    <t>LA PERLITA</t>
  </si>
  <si>
    <t>47 -</t>
  </si>
  <si>
    <t>118 - 118 -</t>
  </si>
  <si>
    <t>LAS DELICIAS</t>
  </si>
  <si>
    <t>LOZA</t>
  </si>
  <si>
    <t>ASA.</t>
  </si>
  <si>
    <t>16 - 17 - 14 - 14 - 18 - 18 - 15 - 15 - 14 - 14 - 17 - 17 - 17 - 18 - 16 - 16 - 18 - 18 - 13 - 14 -</t>
  </si>
  <si>
    <t>17 - 17 - 18 - 18 - 17 - 16 - 14 - 14 - 16 - 17 - 17 - 17 - 17 - 17 - 18 - 17 - 14 - 14 - 18 - 18 -</t>
  </si>
  <si>
    <t>15 - 15 - 16 - 18 - 17 - 18 - 19 - 19 - 19 - 19 - 19 - 20 - 19 - 20 - 18 - 19 - 20 - 20 - 17 - 18 -</t>
  </si>
  <si>
    <t>15 - 15 - 16 - 17 - 19 - 20 - 16 - 17 - 17 - 17 - 15 - 15 - 15 - 14 - 14 - 14 - 17 - 18 - 16 - 17 -</t>
  </si>
  <si>
    <t>17 - 16 - 17 - 19 - 17 - 14 - 15 - 17 - 17 - 15 - 15 - 17 - 17 - 17 - 15 - 17 - 16 - 16 - 16 - 15 -</t>
  </si>
  <si>
    <t>16 - 15 - 15 - 14 - 16 - 17 - 17 - 17 - 17 - 16 - 15 - 16 - 14 - 14 - 15 - 16 - 16 - 16 - 16 - 18 -</t>
  </si>
  <si>
    <t>17 - 16 - 16 - 15 - 17 - 15 - 14 - 17 - 14 - 14 - 16 - 16 - 15 - 15 - 17 - 18 - 17 - 17 - 17 - 17 -</t>
  </si>
  <si>
    <t>RUEDAS</t>
  </si>
  <si>
    <t>19 - 20 - 17 - 17 - 21 - 22 - 19 - 19 - 18 - 18 - 20 - 20 - 20 - 21 - 19 - 19 - 22 - 22 - 17 - 17 -</t>
  </si>
  <si>
    <t>21 - 20 - 22 - 22 - 21 - 20 - 18 - 18 - 19 - 20 - 20 - 20 - 19 - 20 - 21 - 22 - 17 - 18 - 23 - 23 -</t>
  </si>
  <si>
    <t>19 - 19 - 21 - 19 - 19 - 19 - 20 - 20 - 22 - 22 - 23 - 23 - 22 - 22 - 21 - 21 - 23 - 22 - 21 - 21 -</t>
  </si>
  <si>
    <t>18 - 17 - 19 - 20 - 22 - 23 - 20 - 20 - 21 - 21 - 19 - 19 - 19 - 19 - 19 - 19 - 22 - 22 - 21 - 22 -</t>
  </si>
  <si>
    <t>22 - 22 - 23 - 26 - 21 - 18 - 18 - 21 - 21 - 20 - 20 - 23 - 23 - 22 - 18 - 20 - 21 - 20 - 20 - 19 -</t>
  </si>
  <si>
    <t>20 - 20 - 20 - 17 - 19 - 21 - 22 - 20 - 21 - 20 - 20 - 21 - 19 - 19 - 20 - 20 - 21 - 20 - 20 - 21 -</t>
  </si>
  <si>
    <t>20 - 19 - 21 - 21 - 23 - 23 - 22 - 22 - 18 - 18 - 21 - 21 - 19 - 19 - 22 - 22 - 22 - 21 - 21 - 21 -</t>
  </si>
  <si>
    <t>MITRE</t>
  </si>
  <si>
    <t>90 - 92 -</t>
  </si>
  <si>
    <t>103 -</t>
  </si>
  <si>
    <t>NORTE</t>
  </si>
  <si>
    <t>95 - 96 -</t>
  </si>
  <si>
    <t>92 - 96 - 99 - 93 -</t>
  </si>
  <si>
    <t>PREMIUN</t>
  </si>
  <si>
    <t>89 - 97 -</t>
  </si>
  <si>
    <t>110 - 106 -</t>
  </si>
  <si>
    <t>PROMOCION</t>
  </si>
  <si>
    <t>126 -</t>
  </si>
  <si>
    <t>81 - 81 -</t>
  </si>
  <si>
    <t>RURAL</t>
  </si>
  <si>
    <t>104 - 97 - 101 - 106 -</t>
  </si>
  <si>
    <t>TERNERO ANGUS</t>
  </si>
  <si>
    <t>144 - 146 -</t>
  </si>
  <si>
    <t>79 -</t>
  </si>
  <si>
    <t>TOMAS</t>
  </si>
  <si>
    <t>68 - 69 -</t>
  </si>
  <si>
    <t>ZARATE</t>
  </si>
  <si>
    <t>91 - 100 - 102 - 91 - 91 - 95 -</t>
  </si>
  <si>
    <t>Totales x Distribuidor  1/2  -  Kg- -- $</t>
  </si>
  <si>
    <t>MEDIAS A CUARTEO</t>
  </si>
  <si>
    <t>CUARTEO RICARDO</t>
  </si>
  <si>
    <t>20064</t>
  </si>
  <si>
    <t>164 - 160 - 167 - 165 - 167 - 166 -</t>
  </si>
  <si>
    <t>20063</t>
  </si>
  <si>
    <t>128 - 123 - 140 - 141 - 131 - 131 - 155 - 152 - 143 - 139 - 144 - 145 - 153 - 153 - 146 - 140 - 155 - 153 - 146 - 148 -</t>
  </si>
  <si>
    <t>142 - 140 - 157 - 153 - 133 - 130 - 140 - 137 - 149 - 148 - 153 - 152 - 142 - 143 - 149 - 148 - 120 - 117 - 124 - 126 -</t>
  </si>
  <si>
    <t>141 - 138 - 151 - 148 - 152 - 151 - 136 - 133 - 161 - 158 - 143 - 139 - 147 - 143 - 143 - 140 - 126 - 125 - 133 - 130 -</t>
  </si>
  <si>
    <t>154 - 150 - 121 - 118 - 146 - 142 -</t>
  </si>
  <si>
    <t>141 - 137 - 149 - 150 - 151 - 148 - 148 - 154 - 145 - 144 - 135 - 136 - 156 - 156 - 139 - 135 - 142 - 137 - 128 - 125 -</t>
  </si>
  <si>
    <t>151 - 150 - 131 - 130 - 143 - 143 - 126 - 129 - 133 - 131 - 144 - 140 - 155 - 154 - 156 - 153 - 145 - 147 - 137 - 136 -</t>
  </si>
  <si>
    <t>141 - 140 - 144 - 143 - 126 - 125 - 148 - 146 - 145 - 139 - 142 - 135 - 129 - 128 - 149 - 150 - 134 - 133 - 147 - 146 -</t>
  </si>
  <si>
    <t>158 - 156 - 141 - 145 -</t>
  </si>
  <si>
    <t>166 - 160 - 155 - 157 -</t>
  </si>
  <si>
    <t>Totales Generales  1/2  -  Kg- -- $</t>
  </si>
  <si>
    <t>KILOS</t>
  </si>
  <si>
    <t>TOTAL</t>
  </si>
  <si>
    <t>CORTES</t>
  </si>
  <si>
    <t>DONAIDE</t>
  </si>
  <si>
    <t>FECHA</t>
  </si>
  <si>
    <t>CARNICERIA</t>
  </si>
  <si>
    <t>CANT</t>
  </si>
  <si>
    <t>CATEG</t>
  </si>
  <si>
    <t>TIP</t>
  </si>
  <si>
    <t>DETALLE 1/2</t>
  </si>
  <si>
    <t>PRECIO</t>
  </si>
  <si>
    <t>IMPORTE</t>
  </si>
  <si>
    <t>TROPA</t>
  </si>
  <si>
    <t>35/15</t>
  </si>
  <si>
    <t>50/75</t>
  </si>
  <si>
    <t>KG</t>
  </si>
  <si>
    <t>FRIGO RUNFO</t>
  </si>
  <si>
    <t>TOTALES</t>
  </si>
  <si>
    <t>CARNICERIAS</t>
  </si>
  <si>
    <t>19 DE M</t>
  </si>
  <si>
    <t>SAN ROQUE</t>
  </si>
  <si>
    <t>19 DE M - CLIENTES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</si>
</sst>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\-#,##0.00\ "/>
    <numFmt numFmtId="165" formatCode="#,##0.00_ ;[Red]\-#,##0.00\ 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5"/>
      <color indexed="8"/>
      <name val="Times New Roman"/>
      <family val="1"/>
    </font>
    <font>
      <u/>
      <sz val="9"/>
      <color indexed="8"/>
      <name val="Times New Roman"/>
      <family val="1"/>
    </font>
    <font>
      <sz val="9"/>
      <color indexed="8"/>
      <name val="Times New Roman"/>
      <family val="1"/>
    </font>
    <font>
      <sz val="9"/>
      <color indexed="12"/>
      <name val="Times New Roman"/>
      <family val="1"/>
    </font>
    <font>
      <b/>
      <sz val="9.85"/>
      <color indexed="8"/>
      <name val="Times New Roman"/>
      <family val="1"/>
    </font>
    <font>
      <b/>
      <sz val="9.85"/>
      <color indexed="8"/>
      <name val="Times New Roman"/>
      <family val="1"/>
    </font>
    <font>
      <b/>
      <u/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b/>
      <u/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Calibri"/>
      <family val="2"/>
      <scheme val="minor"/>
    </font>
    <font>
      <b/>
      <sz val="9"/>
      <color indexed="12"/>
      <name val="Times New Roman"/>
      <family val="1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</font>
    <font>
      <b/>
      <i/>
      <sz val="11"/>
      <color rgb="FF00B05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i/>
      <sz val="12"/>
      <color rgb="FF00B05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indexed="8"/>
      <name val="MS Sans Serif"/>
    </font>
    <font>
      <b/>
      <sz val="14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4" fillId="4" borderId="0" applyNumberFormat="0" applyBorder="0" applyAlignment="0" applyProtection="0"/>
    <xf numFmtId="0" fontId="21" fillId="0" borderId="0"/>
  </cellStyleXfs>
  <cellXfs count="6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left" vertical="center"/>
    </xf>
    <xf numFmtId="4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center" vertical="center"/>
    </xf>
    <xf numFmtId="4" fontId="6" fillId="0" borderId="0" xfId="0" applyNumberFormat="1" applyFont="1" applyAlignment="1">
      <alignment horizontal="right" vertical="center"/>
    </xf>
    <xf numFmtId="4" fontId="6" fillId="0" borderId="0" xfId="0" applyNumberFormat="1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2" fillId="0" borderId="0" xfId="0" applyFont="1"/>
    <xf numFmtId="0" fontId="11" fillId="0" borderId="0" xfId="0" applyFont="1" applyAlignment="1">
      <alignment horizontal="center" vertical="center"/>
    </xf>
    <xf numFmtId="0" fontId="12" fillId="2" borderId="0" xfId="0" applyFont="1" applyFill="1"/>
    <xf numFmtId="14" fontId="11" fillId="2" borderId="0" xfId="0" applyNumberFormat="1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4" fontId="11" fillId="3" borderId="0" xfId="0" applyNumberFormat="1" applyFont="1" applyFill="1" applyAlignment="1">
      <alignment horizontal="right" vertical="center"/>
    </xf>
    <xf numFmtId="4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0" fontId="12" fillId="3" borderId="0" xfId="0" applyFont="1" applyFill="1"/>
    <xf numFmtId="0" fontId="11" fillId="3" borderId="0" xfId="0" applyFont="1" applyFill="1" applyAlignment="1">
      <alignment horizontal="center" vertical="center"/>
    </xf>
    <xf numFmtId="4" fontId="11" fillId="3" borderId="0" xfId="0" applyNumberFormat="1" applyFont="1" applyFill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/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horizontal="left" vertical="center"/>
    </xf>
    <xf numFmtId="4" fontId="7" fillId="0" borderId="0" xfId="0" applyNumberFormat="1" applyFont="1" applyAlignment="1">
      <alignment horizontal="right" vertical="center"/>
    </xf>
    <xf numFmtId="0" fontId="15" fillId="5" borderId="0" xfId="0" applyFont="1" applyFill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6" fillId="6" borderId="2" xfId="0" applyFont="1" applyFill="1" applyBorder="1" applyAlignment="1">
      <alignment horizontal="center"/>
    </xf>
    <xf numFmtId="0" fontId="16" fillId="0" borderId="3" xfId="0" applyFont="1" applyBorder="1" applyAlignment="1">
      <alignment horizontal="center"/>
    </xf>
    <xf numFmtId="3" fontId="16" fillId="6" borderId="3" xfId="0" applyNumberFormat="1" applyFont="1" applyFill="1" applyBorder="1" applyAlignment="1">
      <alignment horizontal="center"/>
    </xf>
    <xf numFmtId="0" fontId="16" fillId="6" borderId="3" xfId="0" applyFont="1" applyFill="1" applyBorder="1" applyAlignment="1">
      <alignment horizontal="center"/>
    </xf>
    <xf numFmtId="165" fontId="16" fillId="6" borderId="3" xfId="0" applyNumberFormat="1" applyFont="1" applyFill="1" applyBorder="1" applyAlignment="1">
      <alignment horizontal="center"/>
    </xf>
    <xf numFmtId="0" fontId="16" fillId="6" borderId="4" xfId="0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0" fontId="17" fillId="0" borderId="0" xfId="0" applyFont="1" applyAlignment="1">
      <alignment horizontal="center"/>
    </xf>
    <xf numFmtId="165" fontId="17" fillId="0" borderId="0" xfId="0" applyNumberFormat="1" applyFont="1" applyAlignment="1">
      <alignment horizontal="center"/>
    </xf>
    <xf numFmtId="0" fontId="18" fillId="5" borderId="2" xfId="0" applyFont="1" applyFill="1" applyBorder="1" applyAlignment="1">
      <alignment horizontal="center"/>
    </xf>
    <xf numFmtId="0" fontId="18" fillId="0" borderId="3" xfId="0" applyFont="1" applyBorder="1" applyAlignment="1">
      <alignment horizontal="center"/>
    </xf>
    <xf numFmtId="3" fontId="18" fillId="5" borderId="3" xfId="0" applyNumberFormat="1" applyFont="1" applyFill="1" applyBorder="1" applyAlignment="1">
      <alignment horizontal="center"/>
    </xf>
    <xf numFmtId="0" fontId="18" fillId="5" borderId="3" xfId="0" applyFont="1" applyFill="1" applyBorder="1" applyAlignment="1">
      <alignment horizontal="center"/>
    </xf>
    <xf numFmtId="0" fontId="18" fillId="5" borderId="3" xfId="0" applyFont="1" applyFill="1" applyBorder="1" applyAlignment="1">
      <alignment horizontal="left"/>
    </xf>
    <xf numFmtId="165" fontId="18" fillId="5" borderId="3" xfId="0" applyNumberFormat="1" applyFont="1" applyFill="1" applyBorder="1" applyAlignment="1">
      <alignment horizontal="center"/>
    </xf>
    <xf numFmtId="165" fontId="12" fillId="5" borderId="3" xfId="0" applyNumberFormat="1" applyFont="1" applyFill="1" applyBorder="1" applyAlignment="1">
      <alignment horizontal="right"/>
    </xf>
    <xf numFmtId="0" fontId="0" fillId="0" borderId="4" xfId="0" applyBorder="1" applyAlignment="1">
      <alignment horizontal="center"/>
    </xf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2" fillId="6" borderId="0" xfId="2" applyFont="1" applyFill="1" applyAlignment="1">
      <alignment horizontal="center"/>
    </xf>
    <xf numFmtId="0" fontId="14" fillId="4" borderId="1" xfId="1" applyBorder="1" applyAlignment="1">
      <alignment horizontal="center"/>
    </xf>
    <xf numFmtId="3" fontId="14" fillId="4" borderId="1" xfId="1" applyNumberFormat="1" applyBorder="1" applyAlignment="1">
      <alignment horizontal="center"/>
    </xf>
    <xf numFmtId="165" fontId="14" fillId="4" borderId="1" xfId="1" applyNumberFormat="1" applyBorder="1" applyAlignment="1">
      <alignment horizontal="center"/>
    </xf>
    <xf numFmtId="165" fontId="20" fillId="0" borderId="0" xfId="0" applyNumberFormat="1" applyFont="1"/>
  </cellXfs>
  <cellStyles count="3">
    <cellStyle name="Énfasis1" xfId="1" builtinId="29"/>
    <cellStyle name="Normal" xfId="0" builtinId="0"/>
    <cellStyle name="Normal 2" xfId="2" xr:uid="{07A5C5D8-2373-46A2-BCDB-FA1CD3281B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5"/>
  <sheetViews>
    <sheetView workbookViewId="0">
      <selection activeCell="I8" sqref="I8"/>
    </sheetView>
  </sheetViews>
  <sheetFormatPr baseColWidth="10" defaultRowHeight="15" x14ac:dyDescent="0.25"/>
  <cols>
    <col min="2" max="2" width="5.140625" customWidth="1"/>
    <col min="8" max="8" width="11.5703125" bestFit="1" customWidth="1"/>
    <col min="9" max="9" width="35.42578125" customWidth="1"/>
    <col min="10" max="10" width="11.5703125" bestFit="1" customWidth="1"/>
    <col min="11" max="11" width="12.28515625" bestFit="1" customWidth="1"/>
    <col min="12" max="12" width="15.28515625" bestFit="1" customWidth="1"/>
  </cols>
  <sheetData>
    <row r="1" spans="1:12" ht="15.75" x14ac:dyDescent="0.25">
      <c r="A1" s="15" t="s">
        <v>150</v>
      </c>
      <c r="B1" s="18"/>
      <c r="C1" s="18"/>
      <c r="D1" s="18"/>
      <c r="E1" s="18"/>
      <c r="F1" s="18"/>
      <c r="G1" s="18"/>
      <c r="H1" s="18"/>
      <c r="I1" s="20" t="s">
        <v>2</v>
      </c>
      <c r="J1" s="21" t="s">
        <v>27</v>
      </c>
      <c r="K1" s="18"/>
      <c r="L1" s="18"/>
    </row>
    <row r="2" spans="1:12" ht="15.75" x14ac:dyDescent="0.25">
      <c r="A2" s="18"/>
      <c r="B2" s="20" t="s">
        <v>4</v>
      </c>
      <c r="C2" s="18"/>
      <c r="D2" s="22" t="s">
        <v>151</v>
      </c>
      <c r="E2" s="18"/>
      <c r="F2" s="18"/>
      <c r="G2" s="18"/>
      <c r="H2" s="18"/>
      <c r="I2" s="18"/>
      <c r="J2" s="18"/>
      <c r="K2" s="18"/>
      <c r="L2" s="18"/>
    </row>
    <row r="3" spans="1:12" x14ac:dyDescent="0.25">
      <c r="A3" s="30" t="s">
        <v>6</v>
      </c>
      <c r="B3" s="30" t="s">
        <v>7</v>
      </c>
      <c r="C3" s="31" t="s">
        <v>8</v>
      </c>
      <c r="D3" s="30" t="s">
        <v>9</v>
      </c>
      <c r="E3" s="32"/>
      <c r="F3" s="32"/>
      <c r="G3" s="32"/>
      <c r="H3" s="32"/>
      <c r="I3" s="32"/>
      <c r="J3" s="32"/>
      <c r="K3" s="33" t="s">
        <v>10</v>
      </c>
      <c r="L3" s="31" t="s">
        <v>11</v>
      </c>
    </row>
    <row r="4" spans="1:12" x14ac:dyDescent="0.25">
      <c r="A4" s="34" t="s">
        <v>12</v>
      </c>
      <c r="B4" s="35" t="s">
        <v>152</v>
      </c>
      <c r="C4" s="35" t="s">
        <v>27</v>
      </c>
      <c r="D4" s="36">
        <v>6</v>
      </c>
      <c r="E4" s="34" t="s">
        <v>153</v>
      </c>
      <c r="F4" s="32"/>
      <c r="G4" s="32"/>
      <c r="H4" s="32"/>
      <c r="I4" s="32"/>
      <c r="J4" s="37">
        <v>989</v>
      </c>
      <c r="K4" s="38">
        <f>+L4*J4</f>
        <v>6557070</v>
      </c>
      <c r="L4" s="38">
        <v>6630</v>
      </c>
    </row>
    <row r="5" spans="1:12" x14ac:dyDescent="0.25">
      <c r="A5" s="34" t="s">
        <v>12</v>
      </c>
      <c r="B5" s="35" t="s">
        <v>154</v>
      </c>
      <c r="C5" s="35" t="s">
        <v>27</v>
      </c>
      <c r="D5" s="36">
        <v>20</v>
      </c>
      <c r="E5" s="34" t="s">
        <v>155</v>
      </c>
      <c r="F5" s="32"/>
      <c r="G5" s="32"/>
      <c r="H5" s="32"/>
      <c r="I5" s="32"/>
      <c r="J5" s="37">
        <v>2866</v>
      </c>
      <c r="K5" s="38">
        <f t="shared" ref="K5:K13" si="0">+L5*J5</f>
        <v>17981284</v>
      </c>
      <c r="L5" s="38">
        <v>6274</v>
      </c>
    </row>
    <row r="6" spans="1:12" x14ac:dyDescent="0.25">
      <c r="A6" s="34" t="s">
        <v>12</v>
      </c>
      <c r="B6" s="35" t="s">
        <v>154</v>
      </c>
      <c r="C6" s="35" t="s">
        <v>27</v>
      </c>
      <c r="D6" s="36">
        <v>20</v>
      </c>
      <c r="E6" s="34" t="s">
        <v>156</v>
      </c>
      <c r="F6" s="32"/>
      <c r="G6" s="32"/>
      <c r="H6" s="32"/>
      <c r="I6" s="32"/>
      <c r="J6" s="37">
        <v>2803</v>
      </c>
      <c r="K6" s="38">
        <f t="shared" si="0"/>
        <v>17586022</v>
      </c>
      <c r="L6" s="38">
        <v>6274</v>
      </c>
    </row>
    <row r="7" spans="1:12" x14ac:dyDescent="0.25">
      <c r="A7" s="34" t="s">
        <v>12</v>
      </c>
      <c r="B7" s="35" t="s">
        <v>154</v>
      </c>
      <c r="C7" s="35" t="s">
        <v>27</v>
      </c>
      <c r="D7" s="36">
        <v>20</v>
      </c>
      <c r="E7" s="34" t="s">
        <v>157</v>
      </c>
      <c r="F7" s="32"/>
      <c r="G7" s="32"/>
      <c r="H7" s="32"/>
      <c r="I7" s="32"/>
      <c r="J7" s="37">
        <v>2838</v>
      </c>
      <c r="K7" s="38">
        <f t="shared" si="0"/>
        <v>17805612</v>
      </c>
      <c r="L7" s="38">
        <v>6274</v>
      </c>
    </row>
    <row r="8" spans="1:12" x14ac:dyDescent="0.25">
      <c r="A8" s="34" t="s">
        <v>12</v>
      </c>
      <c r="B8" s="35" t="s">
        <v>154</v>
      </c>
      <c r="C8" s="35" t="s">
        <v>27</v>
      </c>
      <c r="D8" s="36">
        <v>6</v>
      </c>
      <c r="E8" s="34" t="s">
        <v>158</v>
      </c>
      <c r="F8" s="32"/>
      <c r="G8" s="32"/>
      <c r="H8" s="32"/>
      <c r="I8" s="32"/>
      <c r="J8" s="37">
        <v>831</v>
      </c>
      <c r="K8" s="38">
        <f t="shared" si="0"/>
        <v>5213694</v>
      </c>
      <c r="L8" s="38">
        <v>6274</v>
      </c>
    </row>
    <row r="9" spans="1:12" x14ac:dyDescent="0.25">
      <c r="A9" s="34" t="s">
        <v>12</v>
      </c>
      <c r="B9" s="35" t="s">
        <v>152</v>
      </c>
      <c r="C9" s="35" t="s">
        <v>27</v>
      </c>
      <c r="D9" s="36">
        <v>20</v>
      </c>
      <c r="E9" s="34" t="s">
        <v>159</v>
      </c>
      <c r="F9" s="32"/>
      <c r="G9" s="32"/>
      <c r="H9" s="32"/>
      <c r="I9" s="32"/>
      <c r="J9" s="37">
        <v>2856</v>
      </c>
      <c r="K9" s="38">
        <f t="shared" si="0"/>
        <v>18935280</v>
      </c>
      <c r="L9" s="38">
        <v>6630</v>
      </c>
    </row>
    <row r="10" spans="1:12" x14ac:dyDescent="0.25">
      <c r="A10" s="34" t="s">
        <v>12</v>
      </c>
      <c r="B10" s="35" t="s">
        <v>152</v>
      </c>
      <c r="C10" s="35" t="s">
        <v>27</v>
      </c>
      <c r="D10" s="36">
        <v>20</v>
      </c>
      <c r="E10" s="34" t="s">
        <v>160</v>
      </c>
      <c r="F10" s="32"/>
      <c r="G10" s="32"/>
      <c r="H10" s="32"/>
      <c r="I10" s="32"/>
      <c r="J10" s="37">
        <v>2834</v>
      </c>
      <c r="K10" s="38">
        <f t="shared" si="0"/>
        <v>18789420</v>
      </c>
      <c r="L10" s="38">
        <v>6630</v>
      </c>
    </row>
    <row r="11" spans="1:12" x14ac:dyDescent="0.25">
      <c r="A11" s="34" t="s">
        <v>12</v>
      </c>
      <c r="B11" s="35" t="s">
        <v>152</v>
      </c>
      <c r="C11" s="35" t="s">
        <v>27</v>
      </c>
      <c r="D11" s="36">
        <v>20</v>
      </c>
      <c r="E11" s="34" t="s">
        <v>161</v>
      </c>
      <c r="F11" s="32"/>
      <c r="G11" s="32"/>
      <c r="H11" s="32"/>
      <c r="I11" s="32"/>
      <c r="J11" s="37">
        <v>2790</v>
      </c>
      <c r="K11" s="38">
        <f t="shared" si="0"/>
        <v>18497700</v>
      </c>
      <c r="L11" s="38">
        <v>6630</v>
      </c>
    </row>
    <row r="12" spans="1:12" x14ac:dyDescent="0.25">
      <c r="A12" s="34" t="s">
        <v>12</v>
      </c>
      <c r="B12" s="35" t="s">
        <v>152</v>
      </c>
      <c r="C12" s="35" t="s">
        <v>27</v>
      </c>
      <c r="D12" s="36">
        <v>4</v>
      </c>
      <c r="E12" s="34" t="s">
        <v>162</v>
      </c>
      <c r="F12" s="32"/>
      <c r="G12" s="32"/>
      <c r="H12" s="32"/>
      <c r="I12" s="32"/>
      <c r="J12" s="37">
        <v>600</v>
      </c>
      <c r="K12" s="38">
        <f t="shared" si="0"/>
        <v>3978000</v>
      </c>
      <c r="L12" s="38">
        <v>6630</v>
      </c>
    </row>
    <row r="13" spans="1:12" x14ac:dyDescent="0.25">
      <c r="A13" s="34" t="s">
        <v>12</v>
      </c>
      <c r="B13" s="35" t="s">
        <v>154</v>
      </c>
      <c r="C13" s="35" t="s">
        <v>27</v>
      </c>
      <c r="D13" s="36">
        <v>4</v>
      </c>
      <c r="E13" s="34" t="s">
        <v>163</v>
      </c>
      <c r="F13" s="32"/>
      <c r="G13" s="32"/>
      <c r="H13" s="32"/>
      <c r="I13" s="32"/>
      <c r="J13" s="37">
        <v>638</v>
      </c>
      <c r="K13" s="38">
        <f t="shared" si="0"/>
        <v>4002812</v>
      </c>
      <c r="L13" s="38">
        <v>6274</v>
      </c>
    </row>
    <row r="14" spans="1:12" ht="15.75" x14ac:dyDescent="0.25">
      <c r="A14" s="27"/>
      <c r="B14" s="27"/>
      <c r="C14" s="27"/>
      <c r="D14" s="27"/>
      <c r="E14" s="28" t="s">
        <v>23</v>
      </c>
      <c r="F14" s="27"/>
      <c r="G14" s="27"/>
      <c r="H14" s="29">
        <v>140</v>
      </c>
      <c r="I14" s="27"/>
      <c r="J14" s="23">
        <v>20045</v>
      </c>
      <c r="K14" s="27"/>
      <c r="L14" s="24">
        <v>129346894</v>
      </c>
    </row>
    <row r="15" spans="1:12" ht="15.75" x14ac:dyDescent="0.25">
      <c r="A15" s="25" t="s">
        <v>150</v>
      </c>
      <c r="B15" s="27"/>
      <c r="C15" s="27"/>
      <c r="D15" s="26" t="s">
        <v>149</v>
      </c>
      <c r="E15" s="27"/>
      <c r="F15" s="27"/>
      <c r="G15" s="27"/>
      <c r="H15" s="29">
        <v>140</v>
      </c>
      <c r="I15" s="27"/>
      <c r="J15" s="23">
        <v>20045</v>
      </c>
      <c r="K15" s="27"/>
      <c r="L15" s="23">
        <v>129346894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224"/>
  <sheetViews>
    <sheetView workbookViewId="0">
      <selection sqref="A1:XFD1048576"/>
    </sheetView>
  </sheetViews>
  <sheetFormatPr baseColWidth="10" defaultRowHeight="15" x14ac:dyDescent="0.25"/>
  <cols>
    <col min="5" max="5" width="11.5703125" bestFit="1" customWidth="1"/>
    <col min="6" max="6" width="64.85546875" bestFit="1" customWidth="1"/>
    <col min="8" max="8" width="14.140625" bestFit="1" customWidth="1"/>
  </cols>
  <sheetData>
    <row r="1" spans="1:9" ht="15.75" x14ac:dyDescent="0.25">
      <c r="A1" s="16"/>
      <c r="B1" s="16"/>
      <c r="C1" s="16"/>
      <c r="D1" s="16"/>
      <c r="E1" s="16"/>
      <c r="F1" s="17" t="s">
        <v>0</v>
      </c>
      <c r="G1" s="16"/>
      <c r="H1" s="16"/>
      <c r="I1" s="16"/>
    </row>
    <row r="2" spans="1:9" ht="15.75" x14ac:dyDescent="0.25">
      <c r="A2" s="18"/>
      <c r="B2" s="18"/>
      <c r="C2" s="18"/>
      <c r="D2" s="15" t="s">
        <v>1</v>
      </c>
      <c r="E2" s="19">
        <v>45912</v>
      </c>
      <c r="F2" s="18"/>
      <c r="G2" s="18"/>
      <c r="H2" s="18"/>
      <c r="I2" s="18"/>
    </row>
    <row r="3" spans="1:9" x14ac:dyDescent="0.25">
      <c r="B3" s="39" t="str">
        <f t="shared" ref="B3:B66" si="0">IF(I3="Cliente :",C3,B2)</f>
        <v>16 DE OCTUBRE</v>
      </c>
      <c r="C3" s="3" t="s">
        <v>5</v>
      </c>
      <c r="I3" s="1" t="s">
        <v>4</v>
      </c>
    </row>
    <row r="4" spans="1:9" x14ac:dyDescent="0.25">
      <c r="A4" s="5" t="s">
        <v>8</v>
      </c>
      <c r="B4" s="39" t="str">
        <f t="shared" si="0"/>
        <v>16 DE OCTUBRE</v>
      </c>
      <c r="C4" s="4" t="s">
        <v>9</v>
      </c>
      <c r="D4" s="4" t="s">
        <v>6</v>
      </c>
      <c r="G4" s="6" t="s">
        <v>10</v>
      </c>
      <c r="H4" s="5" t="s">
        <v>11</v>
      </c>
      <c r="I4" s="4" t="s">
        <v>7</v>
      </c>
    </row>
    <row r="5" spans="1:9" x14ac:dyDescent="0.25">
      <c r="A5" s="8" t="s">
        <v>3</v>
      </c>
      <c r="B5" s="39" t="str">
        <f t="shared" si="0"/>
        <v>16 DE OCTUBRE</v>
      </c>
      <c r="C5" s="9">
        <v>1</v>
      </c>
      <c r="D5" s="7" t="s">
        <v>12</v>
      </c>
      <c r="E5" s="10">
        <v>121</v>
      </c>
      <c r="F5" s="7" t="s">
        <v>14</v>
      </c>
      <c r="G5" s="12">
        <f>+H5*E5</f>
        <v>774400</v>
      </c>
      <c r="H5" s="11">
        <v>6400</v>
      </c>
      <c r="I5" s="8" t="s">
        <v>13</v>
      </c>
    </row>
    <row r="6" spans="1:9" x14ac:dyDescent="0.25">
      <c r="A6" s="8" t="s">
        <v>3</v>
      </c>
      <c r="B6" s="39" t="str">
        <f t="shared" si="0"/>
        <v>16 DE OCTUBRE</v>
      </c>
      <c r="C6" s="9">
        <v>1</v>
      </c>
      <c r="D6" s="7" t="s">
        <v>15</v>
      </c>
      <c r="E6" s="10">
        <v>53</v>
      </c>
      <c r="F6" s="7" t="s">
        <v>17</v>
      </c>
      <c r="G6" s="12">
        <v>0</v>
      </c>
      <c r="H6" s="11">
        <v>0</v>
      </c>
      <c r="I6" s="8" t="s">
        <v>16</v>
      </c>
    </row>
    <row r="7" spans="1:9" x14ac:dyDescent="0.25">
      <c r="A7" s="8" t="s">
        <v>3</v>
      </c>
      <c r="B7" s="39" t="str">
        <f t="shared" si="0"/>
        <v>16 DE OCTUBRE</v>
      </c>
      <c r="C7" s="9">
        <v>1</v>
      </c>
      <c r="D7" s="7" t="s">
        <v>18</v>
      </c>
      <c r="E7" s="10">
        <v>76</v>
      </c>
      <c r="F7" s="7" t="s">
        <v>19</v>
      </c>
      <c r="G7" s="12">
        <v>501600</v>
      </c>
      <c r="H7" s="11">
        <v>6600</v>
      </c>
      <c r="I7" s="8" t="s">
        <v>16</v>
      </c>
    </row>
    <row r="8" spans="1:9" x14ac:dyDescent="0.25">
      <c r="A8" s="8" t="s">
        <v>3</v>
      </c>
      <c r="B8" s="39" t="str">
        <f t="shared" si="0"/>
        <v>16 DE OCTUBRE</v>
      </c>
      <c r="C8" s="9">
        <v>1</v>
      </c>
      <c r="D8" s="7" t="s">
        <v>20</v>
      </c>
      <c r="E8" s="10">
        <v>135</v>
      </c>
      <c r="F8" s="7" t="s">
        <v>22</v>
      </c>
      <c r="G8" s="12">
        <v>864000</v>
      </c>
      <c r="H8" s="11">
        <v>6400</v>
      </c>
      <c r="I8" s="8" t="s">
        <v>21</v>
      </c>
    </row>
    <row r="9" spans="1:9" x14ac:dyDescent="0.25">
      <c r="B9" s="39" t="str">
        <f t="shared" si="0"/>
        <v>16 DE OCTUBRE</v>
      </c>
      <c r="F9" s="1" t="s">
        <v>23</v>
      </c>
      <c r="G9" s="13">
        <v>385</v>
      </c>
      <c r="H9" s="14">
        <v>2140000</v>
      </c>
    </row>
    <row r="10" spans="1:9" x14ac:dyDescent="0.25">
      <c r="B10" s="39" t="str">
        <f t="shared" si="0"/>
        <v>19 DE MARZO</v>
      </c>
      <c r="C10" s="3" t="s">
        <v>24</v>
      </c>
      <c r="I10" s="1" t="s">
        <v>4</v>
      </c>
    </row>
    <row r="11" spans="1:9" x14ac:dyDescent="0.25">
      <c r="A11" s="5" t="s">
        <v>8</v>
      </c>
      <c r="B11" s="39" t="str">
        <f t="shared" si="0"/>
        <v>19 DE MARZO</v>
      </c>
      <c r="C11" s="4" t="s">
        <v>9</v>
      </c>
      <c r="D11" s="4" t="s">
        <v>6</v>
      </c>
      <c r="G11" s="6" t="s">
        <v>10</v>
      </c>
      <c r="H11" s="5" t="s">
        <v>11</v>
      </c>
      <c r="I11" s="4" t="s">
        <v>7</v>
      </c>
    </row>
    <row r="12" spans="1:9" x14ac:dyDescent="0.25">
      <c r="A12" s="8" t="s">
        <v>27</v>
      </c>
      <c r="B12" s="39" t="str">
        <f t="shared" si="0"/>
        <v>19 DE MARZO</v>
      </c>
      <c r="C12" s="9">
        <v>20</v>
      </c>
      <c r="D12" s="7" t="s">
        <v>25</v>
      </c>
      <c r="E12" s="10">
        <v>690</v>
      </c>
      <c r="F12" s="7" t="s">
        <v>28</v>
      </c>
      <c r="G12" s="12">
        <v>0</v>
      </c>
      <c r="H12" s="11">
        <v>0</v>
      </c>
      <c r="I12" s="8" t="s">
        <v>26</v>
      </c>
    </row>
    <row r="13" spans="1:9" x14ac:dyDescent="0.25">
      <c r="A13" s="8" t="s">
        <v>27</v>
      </c>
      <c r="B13" s="39" t="str">
        <f t="shared" si="0"/>
        <v>19 DE MARZO</v>
      </c>
      <c r="C13" s="9">
        <v>20</v>
      </c>
      <c r="D13" s="7" t="s">
        <v>25</v>
      </c>
      <c r="E13" s="10">
        <v>696</v>
      </c>
      <c r="F13" s="7" t="s">
        <v>29</v>
      </c>
      <c r="G13" s="12">
        <v>0</v>
      </c>
      <c r="H13" s="11">
        <v>0</v>
      </c>
      <c r="I13" s="8" t="s">
        <v>26</v>
      </c>
    </row>
    <row r="14" spans="1:9" x14ac:dyDescent="0.25">
      <c r="A14" s="8" t="s">
        <v>27</v>
      </c>
      <c r="B14" s="39" t="str">
        <f t="shared" si="0"/>
        <v>19 DE MARZO</v>
      </c>
      <c r="C14" s="9">
        <v>20</v>
      </c>
      <c r="D14" s="7" t="s">
        <v>25</v>
      </c>
      <c r="E14" s="10">
        <v>695</v>
      </c>
      <c r="F14" s="7" t="s">
        <v>30</v>
      </c>
      <c r="G14" s="12">
        <v>0</v>
      </c>
      <c r="H14" s="11">
        <v>0</v>
      </c>
      <c r="I14" s="8" t="s">
        <v>26</v>
      </c>
    </row>
    <row r="15" spans="1:9" x14ac:dyDescent="0.25">
      <c r="A15" s="8" t="s">
        <v>27</v>
      </c>
      <c r="B15" s="39" t="str">
        <f t="shared" si="0"/>
        <v>19 DE MARZO</v>
      </c>
      <c r="C15" s="9">
        <v>20</v>
      </c>
      <c r="D15" s="7" t="s">
        <v>25</v>
      </c>
      <c r="E15" s="10">
        <v>707</v>
      </c>
      <c r="F15" s="7" t="s">
        <v>31</v>
      </c>
      <c r="G15" s="12">
        <v>0</v>
      </c>
      <c r="H15" s="11">
        <v>0</v>
      </c>
      <c r="I15" s="8" t="s">
        <v>26</v>
      </c>
    </row>
    <row r="16" spans="1:9" x14ac:dyDescent="0.25">
      <c r="A16" s="8" t="s">
        <v>27</v>
      </c>
      <c r="B16" s="39" t="str">
        <f t="shared" si="0"/>
        <v>19 DE MARZO</v>
      </c>
      <c r="C16" s="9">
        <v>20</v>
      </c>
      <c r="D16" s="7" t="s">
        <v>25</v>
      </c>
      <c r="E16" s="10">
        <v>707</v>
      </c>
      <c r="F16" s="7" t="s">
        <v>32</v>
      </c>
      <c r="G16" s="12">
        <v>0</v>
      </c>
      <c r="H16" s="11">
        <v>0</v>
      </c>
      <c r="I16" s="8" t="s">
        <v>26</v>
      </c>
    </row>
    <row r="17" spans="1:9" x14ac:dyDescent="0.25">
      <c r="A17" s="8" t="s">
        <v>27</v>
      </c>
      <c r="B17" s="39" t="str">
        <f t="shared" si="0"/>
        <v>19 DE MARZO</v>
      </c>
      <c r="C17" s="9">
        <v>20</v>
      </c>
      <c r="D17" s="7" t="s">
        <v>25</v>
      </c>
      <c r="E17" s="10">
        <v>702</v>
      </c>
      <c r="F17" s="7" t="s">
        <v>33</v>
      </c>
      <c r="G17" s="12">
        <v>0</v>
      </c>
      <c r="H17" s="11">
        <v>0</v>
      </c>
      <c r="I17" s="8" t="s">
        <v>26</v>
      </c>
    </row>
    <row r="18" spans="1:9" x14ac:dyDescent="0.25">
      <c r="A18" s="8" t="s">
        <v>27</v>
      </c>
      <c r="B18" s="39" t="str">
        <f t="shared" si="0"/>
        <v>19 DE MARZO</v>
      </c>
      <c r="C18" s="9">
        <v>20</v>
      </c>
      <c r="D18" s="7" t="s">
        <v>25</v>
      </c>
      <c r="E18" s="10">
        <v>687</v>
      </c>
      <c r="F18" s="7" t="s">
        <v>34</v>
      </c>
      <c r="G18" s="12">
        <v>0</v>
      </c>
      <c r="H18" s="11">
        <v>0</v>
      </c>
      <c r="I18" s="8" t="s">
        <v>26</v>
      </c>
    </row>
    <row r="19" spans="1:9" x14ac:dyDescent="0.25">
      <c r="A19" s="8" t="s">
        <v>27</v>
      </c>
      <c r="B19" s="39" t="str">
        <f t="shared" si="0"/>
        <v>19 DE MARZO</v>
      </c>
      <c r="C19" s="9">
        <v>2</v>
      </c>
      <c r="D19" s="7" t="s">
        <v>35</v>
      </c>
      <c r="E19" s="10">
        <v>1221</v>
      </c>
      <c r="F19" s="7" t="s">
        <v>37</v>
      </c>
      <c r="G19" s="12">
        <v>0</v>
      </c>
      <c r="H19" s="11">
        <v>0</v>
      </c>
      <c r="I19" s="8" t="s">
        <v>36</v>
      </c>
    </row>
    <row r="20" spans="1:9" x14ac:dyDescent="0.25">
      <c r="A20" s="8" t="s">
        <v>27</v>
      </c>
      <c r="B20" s="39" t="str">
        <f t="shared" si="0"/>
        <v>19 DE MARZO</v>
      </c>
      <c r="C20" s="9">
        <v>2</v>
      </c>
      <c r="D20" s="7" t="s">
        <v>38</v>
      </c>
      <c r="E20" s="10">
        <v>88</v>
      </c>
      <c r="F20" s="7" t="s">
        <v>39</v>
      </c>
      <c r="G20" s="12">
        <v>0</v>
      </c>
      <c r="H20" s="11">
        <v>0</v>
      </c>
      <c r="I20" s="8" t="s">
        <v>36</v>
      </c>
    </row>
    <row r="21" spans="1:9" x14ac:dyDescent="0.25">
      <c r="B21" s="39" t="str">
        <f t="shared" si="0"/>
        <v>19 DE MARZO</v>
      </c>
      <c r="F21" s="1" t="s">
        <v>23</v>
      </c>
      <c r="G21" s="13">
        <v>6193</v>
      </c>
      <c r="H21" s="14">
        <v>0</v>
      </c>
    </row>
    <row r="22" spans="1:9" x14ac:dyDescent="0.25">
      <c r="B22" s="39" t="str">
        <f t="shared" si="0"/>
        <v>9 DE JULIO</v>
      </c>
      <c r="C22" s="3" t="s">
        <v>40</v>
      </c>
      <c r="I22" s="1" t="s">
        <v>4</v>
      </c>
    </row>
    <row r="23" spans="1:9" x14ac:dyDescent="0.25">
      <c r="A23" s="5" t="s">
        <v>8</v>
      </c>
      <c r="B23" s="39" t="str">
        <f t="shared" si="0"/>
        <v>9 DE JULIO</v>
      </c>
      <c r="C23" s="4" t="s">
        <v>9</v>
      </c>
      <c r="D23" s="4" t="s">
        <v>6</v>
      </c>
      <c r="G23" s="6" t="s">
        <v>10</v>
      </c>
      <c r="H23" s="5" t="s">
        <v>11</v>
      </c>
      <c r="I23" s="4" t="s">
        <v>7</v>
      </c>
    </row>
    <row r="24" spans="1:9" x14ac:dyDescent="0.25">
      <c r="A24" s="8" t="s">
        <v>3</v>
      </c>
      <c r="B24" s="39" t="str">
        <f t="shared" si="0"/>
        <v>9 DE JULIO</v>
      </c>
      <c r="C24" s="9">
        <v>1</v>
      </c>
      <c r="D24" s="7" t="s">
        <v>12</v>
      </c>
      <c r="E24" s="10">
        <v>128</v>
      </c>
      <c r="F24" s="7" t="s">
        <v>42</v>
      </c>
      <c r="G24" s="12">
        <v>819200</v>
      </c>
      <c r="H24" s="11">
        <v>6400</v>
      </c>
      <c r="I24" s="8" t="s">
        <v>41</v>
      </c>
    </row>
    <row r="25" spans="1:9" x14ac:dyDescent="0.25">
      <c r="A25" s="8" t="s">
        <v>3</v>
      </c>
      <c r="B25" s="39" t="str">
        <f t="shared" si="0"/>
        <v>9 DE JULIO</v>
      </c>
      <c r="C25" s="9">
        <v>1</v>
      </c>
      <c r="D25" s="7" t="s">
        <v>18</v>
      </c>
      <c r="E25" s="10">
        <v>90</v>
      </c>
      <c r="F25" s="7" t="s">
        <v>43</v>
      </c>
      <c r="G25" s="12">
        <v>594000</v>
      </c>
      <c r="H25" s="11">
        <v>6600</v>
      </c>
      <c r="I25" s="8" t="s">
        <v>16</v>
      </c>
    </row>
    <row r="26" spans="1:9" x14ac:dyDescent="0.25">
      <c r="B26" s="39" t="str">
        <f t="shared" si="0"/>
        <v>9 DE JULIO</v>
      </c>
      <c r="F26" s="1" t="s">
        <v>23</v>
      </c>
      <c r="G26" s="13">
        <v>218</v>
      </c>
      <c r="H26" s="14">
        <v>1413200</v>
      </c>
    </row>
    <row r="27" spans="1:9" x14ac:dyDescent="0.25">
      <c r="B27" s="39" t="str">
        <f t="shared" si="0"/>
        <v>ALFARO</v>
      </c>
      <c r="C27" s="3" t="s">
        <v>44</v>
      </c>
      <c r="I27" s="1" t="s">
        <v>4</v>
      </c>
    </row>
    <row r="28" spans="1:9" x14ac:dyDescent="0.25">
      <c r="A28" s="5" t="s">
        <v>8</v>
      </c>
      <c r="B28" s="39" t="str">
        <f t="shared" si="0"/>
        <v>ALFARO</v>
      </c>
      <c r="C28" s="4" t="s">
        <v>9</v>
      </c>
      <c r="D28" s="4" t="s">
        <v>6</v>
      </c>
      <c r="G28" s="6" t="s">
        <v>10</v>
      </c>
      <c r="H28" s="5" t="s">
        <v>11</v>
      </c>
      <c r="I28" s="4" t="s">
        <v>7</v>
      </c>
    </row>
    <row r="29" spans="1:9" x14ac:dyDescent="0.25">
      <c r="A29" s="8" t="s">
        <v>3</v>
      </c>
      <c r="B29" s="39" t="str">
        <f t="shared" si="0"/>
        <v>ALFARO</v>
      </c>
      <c r="C29" s="9">
        <v>1</v>
      </c>
      <c r="D29" s="7" t="s">
        <v>15</v>
      </c>
      <c r="E29" s="10">
        <v>76</v>
      </c>
      <c r="F29" s="7" t="s">
        <v>19</v>
      </c>
      <c r="G29" s="12">
        <v>0</v>
      </c>
      <c r="H29" s="11">
        <v>0</v>
      </c>
      <c r="I29" s="8" t="s">
        <v>16</v>
      </c>
    </row>
    <row r="30" spans="1:9" x14ac:dyDescent="0.25">
      <c r="A30" s="8" t="s">
        <v>3</v>
      </c>
      <c r="B30" s="39" t="str">
        <f t="shared" si="0"/>
        <v>ALFARO</v>
      </c>
      <c r="C30" s="9">
        <v>1</v>
      </c>
      <c r="D30" s="7" t="s">
        <v>12</v>
      </c>
      <c r="E30" s="10">
        <v>159</v>
      </c>
      <c r="F30" s="7" t="s">
        <v>46</v>
      </c>
      <c r="G30" s="12">
        <v>938100</v>
      </c>
      <c r="H30" s="11">
        <v>5900</v>
      </c>
      <c r="I30" s="8" t="s">
        <v>45</v>
      </c>
    </row>
    <row r="31" spans="1:9" x14ac:dyDescent="0.25">
      <c r="B31" s="39" t="str">
        <f t="shared" si="0"/>
        <v>ALFARO</v>
      </c>
      <c r="F31" s="1" t="s">
        <v>23</v>
      </c>
      <c r="G31" s="13">
        <v>235</v>
      </c>
      <c r="H31" s="14">
        <v>938100</v>
      </c>
    </row>
    <row r="32" spans="1:9" x14ac:dyDescent="0.25">
      <c r="B32" s="39" t="str">
        <f t="shared" si="0"/>
        <v>BELLA VISTA</v>
      </c>
      <c r="C32" s="3" t="s">
        <v>47</v>
      </c>
      <c r="I32" s="1" t="s">
        <v>4</v>
      </c>
    </row>
    <row r="33" spans="1:9" x14ac:dyDescent="0.25">
      <c r="A33" s="5" t="s">
        <v>8</v>
      </c>
      <c r="B33" s="39" t="str">
        <f t="shared" si="0"/>
        <v>BELLA VISTA</v>
      </c>
      <c r="C33" s="4" t="s">
        <v>9</v>
      </c>
      <c r="D33" s="4" t="s">
        <v>6</v>
      </c>
      <c r="G33" s="6" t="s">
        <v>10</v>
      </c>
      <c r="H33" s="5" t="s">
        <v>11</v>
      </c>
      <c r="I33" s="4" t="s">
        <v>7</v>
      </c>
    </row>
    <row r="34" spans="1:9" x14ac:dyDescent="0.25">
      <c r="A34" s="8" t="s">
        <v>3</v>
      </c>
      <c r="B34" s="39" t="str">
        <f t="shared" si="0"/>
        <v>BELLA VISTA</v>
      </c>
      <c r="C34" s="9">
        <v>1</v>
      </c>
      <c r="D34" s="7" t="s">
        <v>12</v>
      </c>
      <c r="E34" s="10">
        <v>147</v>
      </c>
      <c r="F34" s="7" t="s">
        <v>48</v>
      </c>
      <c r="G34" s="12">
        <v>940800</v>
      </c>
      <c r="H34" s="11">
        <v>6400</v>
      </c>
      <c r="I34" s="8" t="s">
        <v>45</v>
      </c>
    </row>
    <row r="35" spans="1:9" x14ac:dyDescent="0.25">
      <c r="A35" s="8" t="s">
        <v>3</v>
      </c>
      <c r="B35" s="39" t="str">
        <f t="shared" si="0"/>
        <v>BELLA VISTA</v>
      </c>
      <c r="C35" s="9">
        <v>1</v>
      </c>
      <c r="D35" s="7" t="s">
        <v>12</v>
      </c>
      <c r="E35" s="10">
        <v>125</v>
      </c>
      <c r="F35" s="7" t="s">
        <v>49</v>
      </c>
      <c r="G35" s="12">
        <v>800000</v>
      </c>
      <c r="H35" s="11">
        <v>6400</v>
      </c>
      <c r="I35" s="8" t="s">
        <v>21</v>
      </c>
    </row>
    <row r="36" spans="1:9" x14ac:dyDescent="0.25">
      <c r="A36" s="8" t="s">
        <v>3</v>
      </c>
      <c r="B36" s="39" t="str">
        <f t="shared" si="0"/>
        <v>BELLA VISTA</v>
      </c>
      <c r="C36" s="9">
        <v>1</v>
      </c>
      <c r="D36" s="7" t="s">
        <v>18</v>
      </c>
      <c r="E36" s="10">
        <v>78</v>
      </c>
      <c r="F36" s="7" t="s">
        <v>50</v>
      </c>
      <c r="G36" s="12">
        <v>514800</v>
      </c>
      <c r="H36" s="11">
        <v>6600</v>
      </c>
      <c r="I36" s="8" t="s">
        <v>16</v>
      </c>
    </row>
    <row r="37" spans="1:9" x14ac:dyDescent="0.25">
      <c r="B37" s="39" t="str">
        <f t="shared" si="0"/>
        <v>BELLA VISTA</v>
      </c>
      <c r="F37" s="1" t="s">
        <v>23</v>
      </c>
      <c r="G37" s="13">
        <v>350</v>
      </c>
      <c r="H37" s="14">
        <v>2255600</v>
      </c>
    </row>
    <row r="38" spans="1:9" x14ac:dyDescent="0.25">
      <c r="B38" s="39" t="str">
        <f t="shared" si="0"/>
        <v>C 41</v>
      </c>
      <c r="C38" s="3" t="s">
        <v>51</v>
      </c>
      <c r="I38" s="1" t="s">
        <v>4</v>
      </c>
    </row>
    <row r="39" spans="1:9" x14ac:dyDescent="0.25">
      <c r="A39" s="5" t="s">
        <v>8</v>
      </c>
      <c r="B39" s="39" t="str">
        <f t="shared" si="0"/>
        <v>C 41</v>
      </c>
      <c r="C39" s="4" t="s">
        <v>9</v>
      </c>
      <c r="D39" s="4" t="s">
        <v>6</v>
      </c>
      <c r="G39" s="6" t="s">
        <v>10</v>
      </c>
      <c r="H39" s="5" t="s">
        <v>11</v>
      </c>
      <c r="I39" s="4" t="s">
        <v>7</v>
      </c>
    </row>
    <row r="40" spans="1:9" x14ac:dyDescent="0.25">
      <c r="A40" s="8" t="s">
        <v>3</v>
      </c>
      <c r="B40" s="39" t="str">
        <f t="shared" si="0"/>
        <v>C 41</v>
      </c>
      <c r="C40" s="9">
        <v>1</v>
      </c>
      <c r="D40" s="7" t="s">
        <v>12</v>
      </c>
      <c r="E40" s="10">
        <v>142</v>
      </c>
      <c r="F40" s="7" t="s">
        <v>52</v>
      </c>
      <c r="G40" s="12">
        <v>908800</v>
      </c>
      <c r="H40" s="11">
        <v>6400</v>
      </c>
      <c r="I40" s="8" t="s">
        <v>45</v>
      </c>
    </row>
    <row r="41" spans="1:9" x14ac:dyDescent="0.25">
      <c r="A41" s="8" t="s">
        <v>3</v>
      </c>
      <c r="B41" s="39" t="str">
        <f t="shared" si="0"/>
        <v>C 41</v>
      </c>
      <c r="C41" s="9">
        <v>1</v>
      </c>
      <c r="D41" s="7" t="s">
        <v>18</v>
      </c>
      <c r="E41" s="10">
        <v>77</v>
      </c>
      <c r="F41" s="7" t="s">
        <v>53</v>
      </c>
      <c r="G41" s="12">
        <v>508200</v>
      </c>
      <c r="H41" s="11">
        <v>6600</v>
      </c>
      <c r="I41" s="8" t="s">
        <v>16</v>
      </c>
    </row>
    <row r="42" spans="1:9" x14ac:dyDescent="0.25">
      <c r="B42" s="39" t="str">
        <f t="shared" si="0"/>
        <v>C 41</v>
      </c>
      <c r="F42" s="1" t="s">
        <v>23</v>
      </c>
      <c r="G42" s="13">
        <v>219</v>
      </c>
      <c r="H42" s="14">
        <v>1417000</v>
      </c>
    </row>
    <row r="43" spans="1:9" x14ac:dyDescent="0.25">
      <c r="B43" s="39" t="str">
        <f t="shared" si="0"/>
        <v>CAMPANA</v>
      </c>
      <c r="C43" s="3" t="s">
        <v>54</v>
      </c>
      <c r="I43" s="1" t="s">
        <v>4</v>
      </c>
    </row>
    <row r="44" spans="1:9" x14ac:dyDescent="0.25">
      <c r="A44" s="5" t="s">
        <v>8</v>
      </c>
      <c r="B44" s="39" t="str">
        <f t="shared" si="0"/>
        <v>CAMPANA</v>
      </c>
      <c r="C44" s="4" t="s">
        <v>9</v>
      </c>
      <c r="D44" s="4" t="s">
        <v>6</v>
      </c>
      <c r="G44" s="6" t="s">
        <v>10</v>
      </c>
      <c r="H44" s="5" t="s">
        <v>11</v>
      </c>
      <c r="I44" s="4" t="s">
        <v>7</v>
      </c>
    </row>
    <row r="45" spans="1:9" x14ac:dyDescent="0.25">
      <c r="A45" s="8" t="s">
        <v>3</v>
      </c>
      <c r="B45" s="39" t="str">
        <f t="shared" si="0"/>
        <v>CAMPANA</v>
      </c>
      <c r="C45" s="9">
        <v>5</v>
      </c>
      <c r="D45" s="7" t="s">
        <v>20</v>
      </c>
      <c r="E45" s="10">
        <v>504</v>
      </c>
      <c r="F45" s="7" t="s">
        <v>55</v>
      </c>
      <c r="G45" s="12">
        <v>3477600</v>
      </c>
      <c r="H45" s="11">
        <v>6900</v>
      </c>
      <c r="I45" s="8" t="s">
        <v>13</v>
      </c>
    </row>
    <row r="46" spans="1:9" x14ac:dyDescent="0.25">
      <c r="A46" s="8" t="s">
        <v>3</v>
      </c>
      <c r="B46" s="39" t="str">
        <f t="shared" si="0"/>
        <v>CAMPANA</v>
      </c>
      <c r="C46" s="9">
        <v>1</v>
      </c>
      <c r="D46" s="7" t="s">
        <v>12</v>
      </c>
      <c r="E46" s="10">
        <v>106</v>
      </c>
      <c r="F46" s="7" t="s">
        <v>56</v>
      </c>
      <c r="G46" s="12">
        <v>731400</v>
      </c>
      <c r="H46" s="11">
        <v>6900</v>
      </c>
      <c r="I46" s="8" t="s">
        <v>13</v>
      </c>
    </row>
    <row r="47" spans="1:9" x14ac:dyDescent="0.25">
      <c r="B47" s="39" t="str">
        <f t="shared" si="0"/>
        <v>CAMPANA</v>
      </c>
      <c r="F47" s="1" t="s">
        <v>23</v>
      </c>
      <c r="G47" s="13">
        <v>610</v>
      </c>
      <c r="H47" s="14">
        <v>4209000</v>
      </c>
    </row>
    <row r="48" spans="1:9" x14ac:dyDescent="0.25">
      <c r="B48" s="39" t="str">
        <f t="shared" si="0"/>
        <v>CAMPO CHICO</v>
      </c>
      <c r="C48" s="3" t="s">
        <v>57</v>
      </c>
      <c r="I48" s="1" t="s">
        <v>4</v>
      </c>
    </row>
    <row r="49" spans="1:9" x14ac:dyDescent="0.25">
      <c r="A49" s="5" t="s">
        <v>8</v>
      </c>
      <c r="B49" s="39" t="str">
        <f t="shared" si="0"/>
        <v>CAMPO CHICO</v>
      </c>
      <c r="C49" s="4" t="s">
        <v>9</v>
      </c>
      <c r="D49" s="4" t="s">
        <v>6</v>
      </c>
      <c r="G49" s="6" t="s">
        <v>10</v>
      </c>
      <c r="H49" s="5" t="s">
        <v>11</v>
      </c>
      <c r="I49" s="4" t="s">
        <v>7</v>
      </c>
    </row>
    <row r="50" spans="1:9" x14ac:dyDescent="0.25">
      <c r="A50" s="8" t="s">
        <v>3</v>
      </c>
      <c r="B50" s="39" t="str">
        <f t="shared" si="0"/>
        <v>CAMPO CHICO</v>
      </c>
      <c r="C50" s="9">
        <v>2</v>
      </c>
      <c r="D50" s="7" t="s">
        <v>18</v>
      </c>
      <c r="E50" s="10">
        <v>162</v>
      </c>
      <c r="F50" s="7" t="s">
        <v>58</v>
      </c>
      <c r="G50" s="12">
        <v>1069200</v>
      </c>
      <c r="H50" s="11">
        <v>6600</v>
      </c>
      <c r="I50" s="8" t="s">
        <v>16</v>
      </c>
    </row>
    <row r="51" spans="1:9" x14ac:dyDescent="0.25">
      <c r="A51" s="8" t="s">
        <v>3</v>
      </c>
      <c r="B51" s="39" t="str">
        <f t="shared" si="0"/>
        <v>CAMPO CHICO</v>
      </c>
      <c r="C51" s="9">
        <v>1</v>
      </c>
      <c r="D51" s="7" t="s">
        <v>12</v>
      </c>
      <c r="E51" s="10">
        <v>141</v>
      </c>
      <c r="F51" s="7" t="s">
        <v>59</v>
      </c>
      <c r="G51" s="12">
        <v>902400</v>
      </c>
      <c r="H51" s="11">
        <v>6400</v>
      </c>
      <c r="I51" s="8" t="s">
        <v>21</v>
      </c>
    </row>
    <row r="52" spans="1:9" x14ac:dyDescent="0.25">
      <c r="A52" s="8" t="s">
        <v>3</v>
      </c>
      <c r="B52" s="39" t="str">
        <f t="shared" si="0"/>
        <v>CAMPO CHICO</v>
      </c>
      <c r="C52" s="9">
        <v>1</v>
      </c>
      <c r="D52" s="7" t="s">
        <v>12</v>
      </c>
      <c r="E52" s="10">
        <v>134</v>
      </c>
      <c r="F52" s="7" t="s">
        <v>60</v>
      </c>
      <c r="G52" s="12">
        <v>857600</v>
      </c>
      <c r="H52" s="11">
        <v>6400</v>
      </c>
      <c r="I52" s="8" t="s">
        <v>41</v>
      </c>
    </row>
    <row r="53" spans="1:9" x14ac:dyDescent="0.25">
      <c r="B53" s="39" t="str">
        <f t="shared" si="0"/>
        <v>CAMPO CHICO</v>
      </c>
      <c r="F53" s="1" t="s">
        <v>23</v>
      </c>
      <c r="G53" s="13">
        <v>437</v>
      </c>
      <c r="H53" s="14">
        <v>2829200</v>
      </c>
    </row>
    <row r="54" spans="1:9" x14ac:dyDescent="0.25">
      <c r="B54" s="39" t="str">
        <f t="shared" si="0"/>
        <v>CERVANTES</v>
      </c>
      <c r="C54" s="3" t="s">
        <v>61</v>
      </c>
      <c r="I54" s="1" t="s">
        <v>4</v>
      </c>
    </row>
    <row r="55" spans="1:9" x14ac:dyDescent="0.25">
      <c r="A55" s="5" t="s">
        <v>8</v>
      </c>
      <c r="B55" s="39" t="str">
        <f t="shared" si="0"/>
        <v>CERVANTES</v>
      </c>
      <c r="C55" s="4" t="s">
        <v>9</v>
      </c>
      <c r="D55" s="4" t="s">
        <v>6</v>
      </c>
      <c r="G55" s="6" t="s">
        <v>10</v>
      </c>
      <c r="H55" s="5" t="s">
        <v>11</v>
      </c>
      <c r="I55" s="4" t="s">
        <v>7</v>
      </c>
    </row>
    <row r="56" spans="1:9" x14ac:dyDescent="0.25">
      <c r="A56" s="8" t="s">
        <v>3</v>
      </c>
      <c r="B56" s="39" t="str">
        <f t="shared" si="0"/>
        <v>CERVANTES</v>
      </c>
      <c r="C56" s="9">
        <v>1</v>
      </c>
      <c r="D56" s="7" t="s">
        <v>15</v>
      </c>
      <c r="E56" s="10">
        <v>49</v>
      </c>
      <c r="F56" s="7" t="s">
        <v>62</v>
      </c>
      <c r="G56" s="12">
        <v>0</v>
      </c>
      <c r="H56" s="11">
        <v>0</v>
      </c>
      <c r="I56" s="8" t="s">
        <v>16</v>
      </c>
    </row>
    <row r="57" spans="1:9" x14ac:dyDescent="0.25">
      <c r="A57" s="8" t="s">
        <v>3</v>
      </c>
      <c r="B57" s="39" t="str">
        <f t="shared" si="0"/>
        <v>CERVANTES</v>
      </c>
      <c r="C57" s="9">
        <v>1</v>
      </c>
      <c r="D57" s="7" t="s">
        <v>18</v>
      </c>
      <c r="E57" s="10">
        <v>81</v>
      </c>
      <c r="F57" s="7" t="s">
        <v>63</v>
      </c>
      <c r="G57" s="12">
        <v>534600</v>
      </c>
      <c r="H57" s="11">
        <v>6600</v>
      </c>
      <c r="I57" s="8" t="s">
        <v>16</v>
      </c>
    </row>
    <row r="58" spans="1:9" x14ac:dyDescent="0.25">
      <c r="A58" s="8" t="s">
        <v>3</v>
      </c>
      <c r="B58" s="39" t="str">
        <f t="shared" si="0"/>
        <v>CERVANTES</v>
      </c>
      <c r="C58" s="9">
        <v>2</v>
      </c>
      <c r="D58" s="7" t="s">
        <v>12</v>
      </c>
      <c r="E58" s="10">
        <v>224</v>
      </c>
      <c r="F58" s="7" t="s">
        <v>64</v>
      </c>
      <c r="G58" s="12">
        <v>1433600</v>
      </c>
      <c r="H58" s="11">
        <v>6400</v>
      </c>
      <c r="I58" s="8" t="s">
        <v>13</v>
      </c>
    </row>
    <row r="59" spans="1:9" x14ac:dyDescent="0.25">
      <c r="A59" s="8" t="s">
        <v>3</v>
      </c>
      <c r="B59" s="39" t="str">
        <f t="shared" si="0"/>
        <v>CERVANTES</v>
      </c>
      <c r="C59" s="9">
        <v>1</v>
      </c>
      <c r="D59" s="7" t="s">
        <v>12</v>
      </c>
      <c r="E59" s="10">
        <v>135</v>
      </c>
      <c r="F59" s="7" t="s">
        <v>22</v>
      </c>
      <c r="G59" s="12">
        <v>864000</v>
      </c>
      <c r="H59" s="11">
        <v>6400</v>
      </c>
      <c r="I59" s="8" t="s">
        <v>41</v>
      </c>
    </row>
    <row r="60" spans="1:9" x14ac:dyDescent="0.25">
      <c r="A60" s="8" t="s">
        <v>3</v>
      </c>
      <c r="B60" s="39" t="str">
        <f t="shared" si="0"/>
        <v>CERVANTES</v>
      </c>
      <c r="C60" s="9">
        <v>1</v>
      </c>
      <c r="D60" s="7" t="s">
        <v>12</v>
      </c>
      <c r="E60" s="10">
        <v>132</v>
      </c>
      <c r="F60" s="7" t="s">
        <v>65</v>
      </c>
      <c r="G60" s="12">
        <v>844800</v>
      </c>
      <c r="H60" s="11">
        <v>6400</v>
      </c>
      <c r="I60" s="8" t="s">
        <v>21</v>
      </c>
    </row>
    <row r="61" spans="1:9" x14ac:dyDescent="0.25">
      <c r="B61" s="39" t="str">
        <f t="shared" si="0"/>
        <v>CERVANTES</v>
      </c>
      <c r="F61" s="1" t="s">
        <v>23</v>
      </c>
      <c r="G61" s="13">
        <v>621</v>
      </c>
      <c r="H61" s="14">
        <v>3677000</v>
      </c>
    </row>
    <row r="62" spans="1:9" x14ac:dyDescent="0.25">
      <c r="B62" s="39" t="str">
        <f t="shared" si="0"/>
        <v>EL ARRIERO</v>
      </c>
      <c r="C62" s="3" t="s">
        <v>66</v>
      </c>
      <c r="I62" s="1" t="s">
        <v>4</v>
      </c>
    </row>
    <row r="63" spans="1:9" x14ac:dyDescent="0.25">
      <c r="A63" s="5" t="s">
        <v>8</v>
      </c>
      <c r="B63" s="39" t="str">
        <f t="shared" si="0"/>
        <v>EL ARRIERO</v>
      </c>
      <c r="C63" s="4" t="s">
        <v>9</v>
      </c>
      <c r="D63" s="4" t="s">
        <v>6</v>
      </c>
      <c r="G63" s="6" t="s">
        <v>10</v>
      </c>
      <c r="H63" s="5" t="s">
        <v>11</v>
      </c>
      <c r="I63" s="4" t="s">
        <v>7</v>
      </c>
    </row>
    <row r="64" spans="1:9" x14ac:dyDescent="0.25">
      <c r="A64" s="8" t="s">
        <v>3</v>
      </c>
      <c r="B64" s="39" t="str">
        <f t="shared" si="0"/>
        <v>EL ARRIERO</v>
      </c>
      <c r="C64" s="9">
        <v>1</v>
      </c>
      <c r="D64" s="7" t="s">
        <v>12</v>
      </c>
      <c r="E64" s="10">
        <v>118</v>
      </c>
      <c r="F64" s="7" t="s">
        <v>67</v>
      </c>
      <c r="G64" s="12">
        <v>755200</v>
      </c>
      <c r="H64" s="11">
        <v>6400</v>
      </c>
      <c r="I64" s="8" t="s">
        <v>13</v>
      </c>
    </row>
    <row r="65" spans="1:9" x14ac:dyDescent="0.25">
      <c r="A65" s="8" t="s">
        <v>3</v>
      </c>
      <c r="B65" s="39" t="str">
        <f t="shared" si="0"/>
        <v>EL ARRIERO</v>
      </c>
      <c r="C65" s="9">
        <v>1</v>
      </c>
      <c r="D65" s="7" t="s">
        <v>15</v>
      </c>
      <c r="E65" s="10">
        <v>46</v>
      </c>
      <c r="F65" s="7" t="s">
        <v>68</v>
      </c>
      <c r="G65" s="12">
        <v>0</v>
      </c>
      <c r="H65" s="11">
        <v>0</v>
      </c>
      <c r="I65" s="8" t="s">
        <v>16</v>
      </c>
    </row>
    <row r="66" spans="1:9" x14ac:dyDescent="0.25">
      <c r="A66" s="8" t="s">
        <v>3</v>
      </c>
      <c r="B66" s="39" t="str">
        <f t="shared" si="0"/>
        <v>EL ARRIERO</v>
      </c>
      <c r="C66" s="9">
        <v>2</v>
      </c>
      <c r="D66" s="7" t="s">
        <v>12</v>
      </c>
      <c r="E66" s="10">
        <v>286</v>
      </c>
      <c r="F66" s="7" t="s">
        <v>69</v>
      </c>
      <c r="G66" s="12">
        <v>1830400</v>
      </c>
      <c r="H66" s="11">
        <v>6400</v>
      </c>
      <c r="I66" s="8" t="s">
        <v>21</v>
      </c>
    </row>
    <row r="67" spans="1:9" x14ac:dyDescent="0.25">
      <c r="A67" s="8" t="s">
        <v>3</v>
      </c>
      <c r="B67" s="39" t="str">
        <f t="shared" ref="B67:B130" si="1">IF(I67="Cliente :",C67,B66)</f>
        <v>EL ARRIERO</v>
      </c>
      <c r="C67" s="9">
        <v>2</v>
      </c>
      <c r="D67" s="7" t="s">
        <v>18</v>
      </c>
      <c r="E67" s="10">
        <v>156</v>
      </c>
      <c r="F67" s="7" t="s">
        <v>70</v>
      </c>
      <c r="G67" s="12">
        <v>1029600</v>
      </c>
      <c r="H67" s="11">
        <v>6600</v>
      </c>
      <c r="I67" s="8" t="s">
        <v>16</v>
      </c>
    </row>
    <row r="68" spans="1:9" x14ac:dyDescent="0.25">
      <c r="A68" s="8" t="s">
        <v>3</v>
      </c>
      <c r="B68" s="39" t="str">
        <f t="shared" si="1"/>
        <v>EL ARRIERO</v>
      </c>
      <c r="C68" s="9">
        <v>1</v>
      </c>
      <c r="D68" s="7" t="s">
        <v>12</v>
      </c>
      <c r="E68" s="10">
        <v>143</v>
      </c>
      <c r="F68" s="7" t="s">
        <v>71</v>
      </c>
      <c r="G68" s="12">
        <v>915200</v>
      </c>
      <c r="H68" s="11">
        <v>6400</v>
      </c>
      <c r="I68" s="8" t="s">
        <v>45</v>
      </c>
    </row>
    <row r="69" spans="1:9" x14ac:dyDescent="0.25">
      <c r="B69" s="39" t="str">
        <f t="shared" si="1"/>
        <v>EL ARRIERO</v>
      </c>
      <c r="F69" s="1" t="s">
        <v>23</v>
      </c>
      <c r="G69" s="13">
        <v>749</v>
      </c>
      <c r="H69" s="14">
        <v>4530400</v>
      </c>
    </row>
    <row r="70" spans="1:9" x14ac:dyDescent="0.25">
      <c r="B70" s="39" t="str">
        <f t="shared" si="1"/>
        <v>EL PAMPA</v>
      </c>
      <c r="C70" s="3" t="s">
        <v>72</v>
      </c>
      <c r="I70" s="1" t="s">
        <v>4</v>
      </c>
    </row>
    <row r="71" spans="1:9" x14ac:dyDescent="0.25">
      <c r="A71" s="5" t="s">
        <v>8</v>
      </c>
      <c r="B71" s="39" t="str">
        <f t="shared" si="1"/>
        <v>EL PAMPA</v>
      </c>
      <c r="C71" s="4" t="s">
        <v>9</v>
      </c>
      <c r="D71" s="4" t="s">
        <v>6</v>
      </c>
      <c r="G71" s="6" t="s">
        <v>10</v>
      </c>
      <c r="H71" s="5" t="s">
        <v>11</v>
      </c>
      <c r="I71" s="4" t="s">
        <v>7</v>
      </c>
    </row>
    <row r="72" spans="1:9" x14ac:dyDescent="0.25">
      <c r="A72" s="8" t="s">
        <v>3</v>
      </c>
      <c r="B72" s="39" t="str">
        <f t="shared" si="1"/>
        <v>EL PAMPA</v>
      </c>
      <c r="C72" s="9">
        <v>1</v>
      </c>
      <c r="D72" s="7" t="s">
        <v>12</v>
      </c>
      <c r="E72" s="10">
        <v>149</v>
      </c>
      <c r="F72" s="7" t="s">
        <v>73</v>
      </c>
      <c r="G72" s="12">
        <v>953600</v>
      </c>
      <c r="H72" s="11">
        <v>6400</v>
      </c>
      <c r="I72" s="8" t="s">
        <v>45</v>
      </c>
    </row>
    <row r="73" spans="1:9" x14ac:dyDescent="0.25">
      <c r="A73" s="8" t="s">
        <v>3</v>
      </c>
      <c r="B73" s="39" t="str">
        <f t="shared" si="1"/>
        <v>EL PAMPA</v>
      </c>
      <c r="C73" s="9">
        <v>1</v>
      </c>
      <c r="D73" s="7" t="s">
        <v>15</v>
      </c>
      <c r="E73" s="10">
        <v>56</v>
      </c>
      <c r="F73" s="7" t="s">
        <v>74</v>
      </c>
      <c r="G73" s="12">
        <v>0</v>
      </c>
      <c r="H73" s="11">
        <v>0</v>
      </c>
      <c r="I73" s="8" t="s">
        <v>16</v>
      </c>
    </row>
    <row r="74" spans="1:9" x14ac:dyDescent="0.25">
      <c r="A74" s="8" t="s">
        <v>3</v>
      </c>
      <c r="B74" s="39" t="str">
        <f t="shared" si="1"/>
        <v>EL PAMPA</v>
      </c>
      <c r="C74" s="9">
        <v>1</v>
      </c>
      <c r="D74" s="7" t="s">
        <v>12</v>
      </c>
      <c r="E74" s="10">
        <v>128</v>
      </c>
      <c r="F74" s="7" t="s">
        <v>42</v>
      </c>
      <c r="G74" s="12">
        <v>819200</v>
      </c>
      <c r="H74" s="11">
        <v>6400</v>
      </c>
      <c r="I74" s="8" t="s">
        <v>41</v>
      </c>
    </row>
    <row r="75" spans="1:9" x14ac:dyDescent="0.25">
      <c r="A75" s="8" t="s">
        <v>3</v>
      </c>
      <c r="B75" s="39" t="str">
        <f t="shared" si="1"/>
        <v>EL PAMPA</v>
      </c>
      <c r="C75" s="9">
        <v>2</v>
      </c>
      <c r="D75" s="7" t="s">
        <v>18</v>
      </c>
      <c r="E75" s="10">
        <v>153</v>
      </c>
      <c r="F75" s="7" t="s">
        <v>75</v>
      </c>
      <c r="G75" s="12">
        <v>1009800</v>
      </c>
      <c r="H75" s="11">
        <v>6600</v>
      </c>
      <c r="I75" s="8" t="s">
        <v>16</v>
      </c>
    </row>
    <row r="76" spans="1:9" x14ac:dyDescent="0.25">
      <c r="A76" s="8" t="s">
        <v>3</v>
      </c>
      <c r="B76" s="39" t="str">
        <f t="shared" si="1"/>
        <v>EL PAMPA</v>
      </c>
      <c r="C76" s="9">
        <v>1</v>
      </c>
      <c r="D76" s="7" t="s">
        <v>12</v>
      </c>
      <c r="E76" s="10">
        <v>136</v>
      </c>
      <c r="F76" s="7" t="s">
        <v>76</v>
      </c>
      <c r="G76" s="12">
        <v>870400</v>
      </c>
      <c r="H76" s="11">
        <v>6400</v>
      </c>
      <c r="I76" s="8" t="s">
        <v>21</v>
      </c>
    </row>
    <row r="77" spans="1:9" x14ac:dyDescent="0.25">
      <c r="B77" s="39" t="str">
        <f t="shared" si="1"/>
        <v>EL PAMPA</v>
      </c>
      <c r="F77" s="1" t="s">
        <v>23</v>
      </c>
      <c r="G77" s="13">
        <v>622</v>
      </c>
      <c r="H77" s="14">
        <v>3653000</v>
      </c>
    </row>
    <row r="78" spans="1:9" x14ac:dyDescent="0.25">
      <c r="B78" s="39" t="str">
        <f t="shared" si="1"/>
        <v>EL TARQUINO</v>
      </c>
      <c r="C78" s="3" t="s">
        <v>77</v>
      </c>
      <c r="I78" s="1" t="s">
        <v>4</v>
      </c>
    </row>
    <row r="79" spans="1:9" x14ac:dyDescent="0.25">
      <c r="A79" s="5" t="s">
        <v>8</v>
      </c>
      <c r="B79" s="39" t="str">
        <f t="shared" si="1"/>
        <v>EL TARQUINO</v>
      </c>
      <c r="C79" s="4" t="s">
        <v>9</v>
      </c>
      <c r="D79" s="4" t="s">
        <v>6</v>
      </c>
      <c r="G79" s="6" t="s">
        <v>10</v>
      </c>
      <c r="H79" s="5" t="s">
        <v>11</v>
      </c>
      <c r="I79" s="4" t="s">
        <v>7</v>
      </c>
    </row>
    <row r="80" spans="1:9" x14ac:dyDescent="0.25">
      <c r="A80" s="8" t="s">
        <v>3</v>
      </c>
      <c r="B80" s="39" t="str">
        <f t="shared" si="1"/>
        <v>EL TARQUINO</v>
      </c>
      <c r="C80" s="9">
        <v>1</v>
      </c>
      <c r="D80" s="7" t="s">
        <v>12</v>
      </c>
      <c r="E80" s="10">
        <v>136</v>
      </c>
      <c r="F80" s="7" t="s">
        <v>76</v>
      </c>
      <c r="G80" s="12">
        <v>870400</v>
      </c>
      <c r="H80" s="11">
        <v>6400</v>
      </c>
      <c r="I80" s="8" t="s">
        <v>21</v>
      </c>
    </row>
    <row r="81" spans="1:9" x14ac:dyDescent="0.25">
      <c r="A81" s="8" t="s">
        <v>3</v>
      </c>
      <c r="B81" s="39" t="str">
        <f t="shared" si="1"/>
        <v>EL TARQUINO</v>
      </c>
      <c r="C81" s="9">
        <v>1</v>
      </c>
      <c r="D81" s="7" t="s">
        <v>20</v>
      </c>
      <c r="E81" s="10">
        <v>137</v>
      </c>
      <c r="F81" s="7" t="s">
        <v>78</v>
      </c>
      <c r="G81" s="12">
        <v>876800</v>
      </c>
      <c r="H81" s="11">
        <v>6400</v>
      </c>
      <c r="I81" s="8" t="s">
        <v>21</v>
      </c>
    </row>
    <row r="82" spans="1:9" x14ac:dyDescent="0.25">
      <c r="A82" s="8" t="s">
        <v>3</v>
      </c>
      <c r="B82" s="39" t="str">
        <f t="shared" si="1"/>
        <v>EL TARQUINO</v>
      </c>
      <c r="C82" s="9">
        <v>1</v>
      </c>
      <c r="D82" s="7" t="s">
        <v>12</v>
      </c>
      <c r="E82" s="10">
        <v>147</v>
      </c>
      <c r="F82" s="7" t="s">
        <v>48</v>
      </c>
      <c r="G82" s="12">
        <v>940800</v>
      </c>
      <c r="H82" s="11">
        <v>6400</v>
      </c>
      <c r="I82" s="8" t="s">
        <v>45</v>
      </c>
    </row>
    <row r="83" spans="1:9" x14ac:dyDescent="0.25">
      <c r="A83" s="8" t="s">
        <v>3</v>
      </c>
      <c r="B83" s="39" t="str">
        <f t="shared" si="1"/>
        <v>EL TARQUINO</v>
      </c>
      <c r="C83" s="9">
        <v>1</v>
      </c>
      <c r="D83" s="7" t="s">
        <v>15</v>
      </c>
      <c r="E83" s="10">
        <v>55</v>
      </c>
      <c r="F83" s="7" t="s">
        <v>79</v>
      </c>
      <c r="G83" s="12">
        <v>0</v>
      </c>
      <c r="H83" s="11">
        <v>0</v>
      </c>
      <c r="I83" s="8" t="s">
        <v>16</v>
      </c>
    </row>
    <row r="84" spans="1:9" x14ac:dyDescent="0.25">
      <c r="A84" s="8" t="s">
        <v>3</v>
      </c>
      <c r="B84" s="39" t="str">
        <f t="shared" si="1"/>
        <v>EL TARQUINO</v>
      </c>
      <c r="C84" s="9">
        <v>2</v>
      </c>
      <c r="D84" s="7" t="s">
        <v>18</v>
      </c>
      <c r="E84" s="10">
        <v>151</v>
      </c>
      <c r="F84" s="7" t="s">
        <v>80</v>
      </c>
      <c r="G84" s="12">
        <v>996600</v>
      </c>
      <c r="H84" s="11">
        <v>6600</v>
      </c>
      <c r="I84" s="8" t="s">
        <v>16</v>
      </c>
    </row>
    <row r="85" spans="1:9" x14ac:dyDescent="0.25">
      <c r="B85" s="39" t="str">
        <f t="shared" si="1"/>
        <v>EL TARQUINO</v>
      </c>
      <c r="F85" s="1" t="s">
        <v>23</v>
      </c>
      <c r="G85" s="13">
        <v>626</v>
      </c>
      <c r="H85" s="14">
        <v>3684600</v>
      </c>
    </row>
    <row r="86" spans="1:9" x14ac:dyDescent="0.25">
      <c r="B86" s="39" t="str">
        <f t="shared" si="1"/>
        <v>FRIGO ALCORTA</v>
      </c>
      <c r="C86" s="3" t="s">
        <v>81</v>
      </c>
      <c r="I86" s="1" t="s">
        <v>4</v>
      </c>
    </row>
    <row r="87" spans="1:9" x14ac:dyDescent="0.25">
      <c r="A87" s="5" t="s">
        <v>8</v>
      </c>
      <c r="B87" s="39" t="str">
        <f t="shared" si="1"/>
        <v>FRIGO ALCORTA</v>
      </c>
      <c r="C87" s="4" t="s">
        <v>9</v>
      </c>
      <c r="D87" s="4" t="s">
        <v>6</v>
      </c>
      <c r="G87" s="6" t="s">
        <v>10</v>
      </c>
      <c r="H87" s="5" t="s">
        <v>11</v>
      </c>
      <c r="I87" s="4" t="s">
        <v>7</v>
      </c>
    </row>
    <row r="88" spans="1:9" x14ac:dyDescent="0.25">
      <c r="A88" s="8" t="s">
        <v>3</v>
      </c>
      <c r="B88" s="39" t="str">
        <f t="shared" si="1"/>
        <v>FRIGO ALCORTA</v>
      </c>
      <c r="C88" s="9">
        <v>3</v>
      </c>
      <c r="D88" s="7" t="s">
        <v>15</v>
      </c>
      <c r="E88" s="10">
        <v>194</v>
      </c>
      <c r="F88" s="7" t="s">
        <v>82</v>
      </c>
      <c r="G88" s="12">
        <v>0</v>
      </c>
      <c r="H88" s="11">
        <v>0</v>
      </c>
      <c r="I88" s="8" t="s">
        <v>16</v>
      </c>
    </row>
    <row r="89" spans="1:9" x14ac:dyDescent="0.25">
      <c r="A89" s="8" t="s">
        <v>3</v>
      </c>
      <c r="B89" s="39" t="str">
        <f t="shared" si="1"/>
        <v>FRIGO ALCORTA</v>
      </c>
      <c r="C89" s="9">
        <v>1</v>
      </c>
      <c r="D89" s="7" t="s">
        <v>18</v>
      </c>
      <c r="E89" s="10">
        <v>87</v>
      </c>
      <c r="F89" s="7" t="s">
        <v>83</v>
      </c>
      <c r="G89" s="12">
        <v>530700</v>
      </c>
      <c r="H89" s="11">
        <v>6100</v>
      </c>
      <c r="I89" s="8" t="s">
        <v>16</v>
      </c>
    </row>
    <row r="90" spans="1:9" x14ac:dyDescent="0.25">
      <c r="A90" s="8" t="s">
        <v>3</v>
      </c>
      <c r="B90" s="39" t="str">
        <f t="shared" si="1"/>
        <v>FRIGO ALCORTA</v>
      </c>
      <c r="C90" s="9">
        <v>2</v>
      </c>
      <c r="D90" s="7" t="s">
        <v>12</v>
      </c>
      <c r="E90" s="10">
        <v>314</v>
      </c>
      <c r="F90" s="7" t="s">
        <v>84</v>
      </c>
      <c r="G90" s="12">
        <v>1852600</v>
      </c>
      <c r="H90" s="11">
        <v>5900</v>
      </c>
      <c r="I90" s="8" t="s">
        <v>45</v>
      </c>
    </row>
    <row r="91" spans="1:9" x14ac:dyDescent="0.25">
      <c r="A91" s="8" t="s">
        <v>3</v>
      </c>
      <c r="B91" s="39" t="str">
        <f t="shared" si="1"/>
        <v>FRIGO ALCORTA</v>
      </c>
      <c r="C91" s="9">
        <v>1</v>
      </c>
      <c r="D91" s="7" t="s">
        <v>12</v>
      </c>
      <c r="E91" s="10">
        <v>152</v>
      </c>
      <c r="F91" s="7" t="s">
        <v>85</v>
      </c>
      <c r="G91" s="12">
        <v>896800</v>
      </c>
      <c r="H91" s="11">
        <v>5900</v>
      </c>
      <c r="I91" s="8" t="s">
        <v>21</v>
      </c>
    </row>
    <row r="92" spans="1:9" x14ac:dyDescent="0.25">
      <c r="A92" s="8" t="s">
        <v>3</v>
      </c>
      <c r="B92" s="39" t="str">
        <f t="shared" si="1"/>
        <v>FRIGO ALCORTA</v>
      </c>
      <c r="C92" s="9">
        <v>1</v>
      </c>
      <c r="D92" s="7" t="s">
        <v>20</v>
      </c>
      <c r="E92" s="10">
        <v>155</v>
      </c>
      <c r="F92" s="7" t="s">
        <v>86</v>
      </c>
      <c r="G92" s="12">
        <v>914500</v>
      </c>
      <c r="H92" s="11">
        <v>5900</v>
      </c>
      <c r="I92" s="8" t="s">
        <v>21</v>
      </c>
    </row>
    <row r="93" spans="1:9" x14ac:dyDescent="0.25">
      <c r="B93" s="39" t="str">
        <f t="shared" si="1"/>
        <v>FRIGO ALCORTA</v>
      </c>
      <c r="F93" s="1" t="s">
        <v>23</v>
      </c>
      <c r="G93" s="13">
        <v>902</v>
      </c>
      <c r="H93" s="14">
        <v>4194600</v>
      </c>
    </row>
    <row r="94" spans="1:9" x14ac:dyDescent="0.25">
      <c r="B94" s="39" t="str">
        <f t="shared" si="1"/>
        <v>FRIGO MERLO</v>
      </c>
      <c r="C94" s="3" t="s">
        <v>87</v>
      </c>
      <c r="I94" s="1" t="s">
        <v>4</v>
      </c>
    </row>
    <row r="95" spans="1:9" x14ac:dyDescent="0.25">
      <c r="A95" s="5" t="s">
        <v>8</v>
      </c>
      <c r="B95" s="39" t="str">
        <f t="shared" si="1"/>
        <v>FRIGO MERLO</v>
      </c>
      <c r="C95" s="4" t="s">
        <v>9</v>
      </c>
      <c r="D95" s="4" t="s">
        <v>6</v>
      </c>
      <c r="G95" s="6" t="s">
        <v>10</v>
      </c>
      <c r="H95" s="5" t="s">
        <v>11</v>
      </c>
      <c r="I95" s="4" t="s">
        <v>7</v>
      </c>
    </row>
    <row r="96" spans="1:9" x14ac:dyDescent="0.25">
      <c r="A96" s="8" t="s">
        <v>3</v>
      </c>
      <c r="B96" s="39" t="str">
        <f t="shared" si="1"/>
        <v>FRIGO MERLO</v>
      </c>
      <c r="C96" s="9">
        <v>5</v>
      </c>
      <c r="D96" s="7" t="s">
        <v>12</v>
      </c>
      <c r="E96" s="10">
        <v>713</v>
      </c>
      <c r="F96" s="7" t="s">
        <v>88</v>
      </c>
      <c r="G96" s="12">
        <v>4206700</v>
      </c>
      <c r="H96" s="11">
        <v>5900</v>
      </c>
      <c r="I96" s="8" t="s">
        <v>45</v>
      </c>
    </row>
    <row r="97" spans="1:9" x14ac:dyDescent="0.25">
      <c r="A97" s="8" t="s">
        <v>3</v>
      </c>
      <c r="B97" s="39" t="str">
        <f t="shared" si="1"/>
        <v>FRIGO MERLO</v>
      </c>
      <c r="C97" s="9">
        <v>16</v>
      </c>
      <c r="D97" s="7" t="s">
        <v>15</v>
      </c>
      <c r="E97" s="10">
        <v>836</v>
      </c>
      <c r="F97" s="7" t="s">
        <v>89</v>
      </c>
      <c r="G97" s="12">
        <v>0</v>
      </c>
      <c r="H97" s="11">
        <v>0</v>
      </c>
      <c r="I97" s="8" t="s">
        <v>16</v>
      </c>
    </row>
    <row r="98" spans="1:9" x14ac:dyDescent="0.25">
      <c r="A98" s="8" t="s">
        <v>3</v>
      </c>
      <c r="B98" s="39" t="str">
        <f t="shared" si="1"/>
        <v>FRIGO MERLO</v>
      </c>
      <c r="C98" s="9">
        <v>16</v>
      </c>
      <c r="D98" s="7" t="s">
        <v>18</v>
      </c>
      <c r="E98" s="10">
        <v>1245</v>
      </c>
      <c r="F98" s="7" t="s">
        <v>90</v>
      </c>
      <c r="G98" s="12">
        <v>7594500</v>
      </c>
      <c r="H98" s="11">
        <v>6100</v>
      </c>
      <c r="I98" s="8" t="s">
        <v>16</v>
      </c>
    </row>
    <row r="99" spans="1:9" x14ac:dyDescent="0.25">
      <c r="B99" s="39" t="str">
        <f t="shared" si="1"/>
        <v>FRIGO MERLO</v>
      </c>
      <c r="F99" s="1" t="s">
        <v>23</v>
      </c>
      <c r="G99" s="13">
        <v>2794</v>
      </c>
      <c r="H99" s="14">
        <v>11801200</v>
      </c>
    </row>
    <row r="100" spans="1:9" x14ac:dyDescent="0.25">
      <c r="B100" s="39" t="str">
        <f t="shared" si="1"/>
        <v>FRIGO PAGOLA</v>
      </c>
      <c r="C100" s="3" t="s">
        <v>91</v>
      </c>
      <c r="I100" s="1" t="s">
        <v>4</v>
      </c>
    </row>
    <row r="101" spans="1:9" x14ac:dyDescent="0.25">
      <c r="A101" s="5" t="s">
        <v>8</v>
      </c>
      <c r="B101" s="39" t="str">
        <f t="shared" si="1"/>
        <v>FRIGO PAGOLA</v>
      </c>
      <c r="C101" s="4" t="s">
        <v>9</v>
      </c>
      <c r="D101" s="4" t="s">
        <v>6</v>
      </c>
      <c r="G101" s="6" t="s">
        <v>10</v>
      </c>
      <c r="H101" s="5" t="s">
        <v>11</v>
      </c>
      <c r="I101" s="4" t="s">
        <v>7</v>
      </c>
    </row>
    <row r="102" spans="1:9" x14ac:dyDescent="0.25">
      <c r="A102" s="8" t="s">
        <v>3</v>
      </c>
      <c r="B102" s="39" t="str">
        <f t="shared" si="1"/>
        <v>FRIGO PAGOLA</v>
      </c>
      <c r="C102" s="9">
        <v>3</v>
      </c>
      <c r="D102" s="7" t="s">
        <v>20</v>
      </c>
      <c r="E102" s="10">
        <v>286</v>
      </c>
      <c r="F102" s="7" t="s">
        <v>92</v>
      </c>
      <c r="G102" s="12">
        <v>1973400</v>
      </c>
      <c r="H102" s="11">
        <v>6900</v>
      </c>
      <c r="I102" s="8" t="s">
        <v>13</v>
      </c>
    </row>
    <row r="103" spans="1:9" x14ac:dyDescent="0.25">
      <c r="B103" s="39" t="str">
        <f t="shared" si="1"/>
        <v>FRIGO PAGOLA</v>
      </c>
      <c r="F103" s="1" t="s">
        <v>23</v>
      </c>
      <c r="G103" s="13">
        <v>286</v>
      </c>
      <c r="H103" s="14">
        <v>1973400</v>
      </c>
    </row>
    <row r="104" spans="1:9" x14ac:dyDescent="0.25">
      <c r="B104" s="39" t="str">
        <f t="shared" si="1"/>
        <v>FRIGO VILLEGAS</v>
      </c>
      <c r="C104" s="3" t="s">
        <v>93</v>
      </c>
      <c r="I104" s="1" t="s">
        <v>4</v>
      </c>
    </row>
    <row r="105" spans="1:9" x14ac:dyDescent="0.25">
      <c r="A105" s="5" t="s">
        <v>8</v>
      </c>
      <c r="B105" s="39" t="str">
        <f t="shared" si="1"/>
        <v>FRIGO VILLEGAS</v>
      </c>
      <c r="C105" s="4" t="s">
        <v>9</v>
      </c>
      <c r="D105" s="4" t="s">
        <v>6</v>
      </c>
      <c r="G105" s="6" t="s">
        <v>10</v>
      </c>
      <c r="H105" s="5" t="s">
        <v>11</v>
      </c>
      <c r="I105" s="4" t="s">
        <v>7</v>
      </c>
    </row>
    <row r="106" spans="1:9" x14ac:dyDescent="0.25">
      <c r="A106" s="8" t="s">
        <v>3</v>
      </c>
      <c r="B106" s="39" t="str">
        <f t="shared" si="1"/>
        <v>FRIGO VILLEGAS</v>
      </c>
      <c r="C106" s="9">
        <v>1</v>
      </c>
      <c r="D106" s="7" t="s">
        <v>15</v>
      </c>
      <c r="E106" s="10">
        <v>74</v>
      </c>
      <c r="F106" s="7" t="s">
        <v>94</v>
      </c>
      <c r="G106" s="12">
        <v>0</v>
      </c>
      <c r="H106" s="11">
        <v>0</v>
      </c>
      <c r="I106" s="8" t="s">
        <v>16</v>
      </c>
    </row>
    <row r="107" spans="1:9" x14ac:dyDescent="0.25">
      <c r="A107" s="8" t="s">
        <v>3</v>
      </c>
      <c r="B107" s="39" t="str">
        <f t="shared" si="1"/>
        <v>FRIGO VILLEGAS</v>
      </c>
      <c r="C107" s="9">
        <v>1</v>
      </c>
      <c r="D107" s="7" t="s">
        <v>12</v>
      </c>
      <c r="E107" s="10">
        <v>153</v>
      </c>
      <c r="F107" s="7" t="s">
        <v>95</v>
      </c>
      <c r="G107" s="12">
        <v>902700</v>
      </c>
      <c r="H107" s="11">
        <v>5900</v>
      </c>
      <c r="I107" s="8" t="s">
        <v>21</v>
      </c>
    </row>
    <row r="108" spans="1:9" x14ac:dyDescent="0.25">
      <c r="B108" s="39" t="str">
        <f t="shared" si="1"/>
        <v>FRIGO VILLEGAS</v>
      </c>
      <c r="F108" s="1" t="s">
        <v>23</v>
      </c>
      <c r="G108" s="13">
        <v>227</v>
      </c>
      <c r="H108" s="14">
        <v>902700</v>
      </c>
    </row>
    <row r="109" spans="1:9" x14ac:dyDescent="0.25">
      <c r="B109" s="39" t="str">
        <f t="shared" si="1"/>
        <v>FRIGO. SARMIENTO</v>
      </c>
      <c r="C109" s="3" t="s">
        <v>96</v>
      </c>
      <c r="I109" s="1" t="s">
        <v>4</v>
      </c>
    </row>
    <row r="110" spans="1:9" x14ac:dyDescent="0.25">
      <c r="A110" s="5" t="s">
        <v>8</v>
      </c>
      <c r="B110" s="39" t="str">
        <f t="shared" si="1"/>
        <v>FRIGO. SARMIENTO</v>
      </c>
      <c r="C110" s="4" t="s">
        <v>9</v>
      </c>
      <c r="D110" s="4" t="s">
        <v>6</v>
      </c>
      <c r="G110" s="6" t="s">
        <v>10</v>
      </c>
      <c r="H110" s="5" t="s">
        <v>11</v>
      </c>
      <c r="I110" s="4" t="s">
        <v>7</v>
      </c>
    </row>
    <row r="111" spans="1:9" x14ac:dyDescent="0.25">
      <c r="A111" s="8" t="s">
        <v>3</v>
      </c>
      <c r="B111" s="39" t="str">
        <f t="shared" si="1"/>
        <v>FRIGO. SARMIENTO</v>
      </c>
      <c r="C111" s="9">
        <v>1</v>
      </c>
      <c r="D111" s="7" t="s">
        <v>12</v>
      </c>
      <c r="E111" s="10">
        <v>116</v>
      </c>
      <c r="F111" s="7" t="s">
        <v>97</v>
      </c>
      <c r="G111" s="12">
        <v>742400</v>
      </c>
      <c r="H111" s="11">
        <v>6400</v>
      </c>
      <c r="I111" s="8" t="s">
        <v>13</v>
      </c>
    </row>
    <row r="112" spans="1:9" x14ac:dyDescent="0.25">
      <c r="A112" s="8" t="s">
        <v>3</v>
      </c>
      <c r="B112" s="39" t="str">
        <f t="shared" si="1"/>
        <v>FRIGO. SARMIENTO</v>
      </c>
      <c r="C112" s="9">
        <v>1</v>
      </c>
      <c r="D112" s="7" t="s">
        <v>15</v>
      </c>
      <c r="E112" s="10">
        <v>54</v>
      </c>
      <c r="F112" s="7" t="s">
        <v>98</v>
      </c>
      <c r="G112" s="12">
        <v>0</v>
      </c>
      <c r="H112" s="11">
        <v>0</v>
      </c>
      <c r="I112" s="8" t="s">
        <v>16</v>
      </c>
    </row>
    <row r="113" spans="1:9" x14ac:dyDescent="0.25">
      <c r="A113" s="8" t="s">
        <v>3</v>
      </c>
      <c r="B113" s="39" t="str">
        <f t="shared" si="1"/>
        <v>FRIGO. SARMIENTO</v>
      </c>
      <c r="C113" s="9">
        <v>1</v>
      </c>
      <c r="D113" s="7" t="s">
        <v>18</v>
      </c>
      <c r="E113" s="10">
        <v>82</v>
      </c>
      <c r="F113" s="7" t="s">
        <v>99</v>
      </c>
      <c r="G113" s="12">
        <v>541200</v>
      </c>
      <c r="H113" s="11">
        <v>6600</v>
      </c>
      <c r="I113" s="8" t="s">
        <v>16</v>
      </c>
    </row>
    <row r="114" spans="1:9" x14ac:dyDescent="0.25">
      <c r="A114" s="8" t="s">
        <v>3</v>
      </c>
      <c r="B114" s="39" t="str">
        <f t="shared" si="1"/>
        <v>FRIGO. SARMIENTO</v>
      </c>
      <c r="C114" s="9">
        <v>1</v>
      </c>
      <c r="D114" s="7" t="s">
        <v>12</v>
      </c>
      <c r="E114" s="10">
        <v>128</v>
      </c>
      <c r="F114" s="7" t="s">
        <v>42</v>
      </c>
      <c r="G114" s="12">
        <v>819200</v>
      </c>
      <c r="H114" s="11">
        <v>6400</v>
      </c>
      <c r="I114" s="8" t="s">
        <v>21</v>
      </c>
    </row>
    <row r="115" spans="1:9" x14ac:dyDescent="0.25">
      <c r="B115" s="39" t="str">
        <f t="shared" si="1"/>
        <v>FRIGO. SARMIENTO</v>
      </c>
      <c r="F115" s="1" t="s">
        <v>23</v>
      </c>
      <c r="G115" s="13">
        <v>380</v>
      </c>
      <c r="H115" s="14">
        <v>2102800</v>
      </c>
    </row>
    <row r="116" spans="1:9" x14ac:dyDescent="0.25">
      <c r="B116" s="39" t="str">
        <f t="shared" si="1"/>
        <v>HEREFORD</v>
      </c>
      <c r="C116" s="3" t="s">
        <v>100</v>
      </c>
      <c r="I116" s="1" t="s">
        <v>4</v>
      </c>
    </row>
    <row r="117" spans="1:9" x14ac:dyDescent="0.25">
      <c r="A117" s="5" t="s">
        <v>8</v>
      </c>
      <c r="B117" s="39" t="str">
        <f t="shared" si="1"/>
        <v>HEREFORD</v>
      </c>
      <c r="C117" s="4" t="s">
        <v>9</v>
      </c>
      <c r="D117" s="4" t="s">
        <v>6</v>
      </c>
      <c r="G117" s="6" t="s">
        <v>10</v>
      </c>
      <c r="H117" s="5" t="s">
        <v>11</v>
      </c>
      <c r="I117" s="4" t="s">
        <v>7</v>
      </c>
    </row>
    <row r="118" spans="1:9" x14ac:dyDescent="0.25">
      <c r="A118" s="8" t="s">
        <v>3</v>
      </c>
      <c r="B118" s="39" t="str">
        <f t="shared" si="1"/>
        <v>HEREFORD</v>
      </c>
      <c r="C118" s="9">
        <v>2</v>
      </c>
      <c r="D118" s="7" t="s">
        <v>20</v>
      </c>
      <c r="E118" s="10">
        <v>183</v>
      </c>
      <c r="F118" s="7" t="s">
        <v>101</v>
      </c>
      <c r="G118" s="12">
        <v>1262700</v>
      </c>
      <c r="H118" s="11">
        <v>6900</v>
      </c>
      <c r="I118" s="8" t="s">
        <v>13</v>
      </c>
    </row>
    <row r="119" spans="1:9" x14ac:dyDescent="0.25">
      <c r="B119" s="39" t="str">
        <f t="shared" si="1"/>
        <v>HEREFORD</v>
      </c>
      <c r="F119" s="1" t="s">
        <v>23</v>
      </c>
      <c r="G119" s="13">
        <v>183</v>
      </c>
      <c r="H119" s="14">
        <v>1262700</v>
      </c>
    </row>
    <row r="120" spans="1:9" x14ac:dyDescent="0.25">
      <c r="B120" s="39" t="str">
        <f t="shared" si="1"/>
        <v>IRIGOYN</v>
      </c>
      <c r="C120" s="3" t="s">
        <v>102</v>
      </c>
      <c r="I120" s="1" t="s">
        <v>4</v>
      </c>
    </row>
    <row r="121" spans="1:9" x14ac:dyDescent="0.25">
      <c r="A121" s="5" t="s">
        <v>8</v>
      </c>
      <c r="B121" s="39" t="str">
        <f t="shared" si="1"/>
        <v>IRIGOYN</v>
      </c>
      <c r="C121" s="4" t="s">
        <v>9</v>
      </c>
      <c r="D121" s="4" t="s">
        <v>6</v>
      </c>
      <c r="G121" s="6" t="s">
        <v>10</v>
      </c>
      <c r="H121" s="5" t="s">
        <v>11</v>
      </c>
      <c r="I121" s="4" t="s">
        <v>7</v>
      </c>
    </row>
    <row r="122" spans="1:9" x14ac:dyDescent="0.25">
      <c r="A122" s="8" t="s">
        <v>3</v>
      </c>
      <c r="B122" s="39" t="str">
        <f t="shared" si="1"/>
        <v>IRIGOYN</v>
      </c>
      <c r="C122" s="9">
        <v>1</v>
      </c>
      <c r="D122" s="7" t="s">
        <v>15</v>
      </c>
      <c r="E122" s="10">
        <v>74</v>
      </c>
      <c r="F122" s="7" t="s">
        <v>94</v>
      </c>
      <c r="G122" s="12">
        <v>0</v>
      </c>
      <c r="H122" s="11">
        <v>0</v>
      </c>
      <c r="I122" s="8" t="s">
        <v>16</v>
      </c>
    </row>
    <row r="123" spans="1:9" x14ac:dyDescent="0.25">
      <c r="A123" s="8" t="s">
        <v>3</v>
      </c>
      <c r="B123" s="39" t="str">
        <f t="shared" si="1"/>
        <v>IRIGOYN</v>
      </c>
      <c r="C123" s="9">
        <v>1</v>
      </c>
      <c r="D123" s="7" t="s">
        <v>12</v>
      </c>
      <c r="E123" s="10">
        <v>166</v>
      </c>
      <c r="F123" s="7" t="s">
        <v>103</v>
      </c>
      <c r="G123" s="12">
        <v>979400</v>
      </c>
      <c r="H123" s="11">
        <v>5900</v>
      </c>
      <c r="I123" s="8" t="s">
        <v>45</v>
      </c>
    </row>
    <row r="124" spans="1:9" x14ac:dyDescent="0.25">
      <c r="A124" s="8" t="s">
        <v>3</v>
      </c>
      <c r="B124" s="39" t="str">
        <f t="shared" si="1"/>
        <v>IRIGOYN</v>
      </c>
      <c r="C124" s="9">
        <v>1</v>
      </c>
      <c r="D124" s="7" t="s">
        <v>18</v>
      </c>
      <c r="E124" s="10">
        <v>76</v>
      </c>
      <c r="F124" s="7" t="s">
        <v>19</v>
      </c>
      <c r="G124" s="12">
        <v>463600</v>
      </c>
      <c r="H124" s="11">
        <v>6100</v>
      </c>
      <c r="I124" s="8" t="s">
        <v>16</v>
      </c>
    </row>
    <row r="125" spans="1:9" x14ac:dyDescent="0.25">
      <c r="B125" s="39" t="str">
        <f t="shared" si="1"/>
        <v>IRIGOYN</v>
      </c>
      <c r="F125" s="1" t="s">
        <v>23</v>
      </c>
      <c r="G125" s="13">
        <v>316</v>
      </c>
      <c r="H125" s="14">
        <v>1443000</v>
      </c>
    </row>
    <row r="126" spans="1:9" x14ac:dyDescent="0.25">
      <c r="B126" s="39" t="str">
        <f t="shared" si="1"/>
        <v>LA BRIOSA</v>
      </c>
      <c r="C126" s="3" t="s">
        <v>104</v>
      </c>
      <c r="I126" s="1" t="s">
        <v>4</v>
      </c>
    </row>
    <row r="127" spans="1:9" x14ac:dyDescent="0.25">
      <c r="A127" s="5" t="s">
        <v>8</v>
      </c>
      <c r="B127" s="39" t="str">
        <f t="shared" si="1"/>
        <v>LA BRIOSA</v>
      </c>
      <c r="C127" s="4" t="s">
        <v>9</v>
      </c>
      <c r="D127" s="4" t="s">
        <v>6</v>
      </c>
      <c r="G127" s="6" t="s">
        <v>10</v>
      </c>
      <c r="H127" s="5" t="s">
        <v>11</v>
      </c>
      <c r="I127" s="4" t="s">
        <v>7</v>
      </c>
    </row>
    <row r="128" spans="1:9" x14ac:dyDescent="0.25">
      <c r="A128" s="8" t="s">
        <v>3</v>
      </c>
      <c r="B128" s="39" t="str">
        <f t="shared" si="1"/>
        <v>LA BRIOSA</v>
      </c>
      <c r="C128" s="9">
        <v>16</v>
      </c>
      <c r="D128" s="7" t="s">
        <v>20</v>
      </c>
      <c r="E128" s="10">
        <v>1447</v>
      </c>
      <c r="F128" s="7" t="s">
        <v>105</v>
      </c>
      <c r="G128" s="12">
        <v>9984300</v>
      </c>
      <c r="H128" s="11">
        <v>6900</v>
      </c>
      <c r="I128" s="8" t="s">
        <v>13</v>
      </c>
    </row>
    <row r="129" spans="1:9" x14ac:dyDescent="0.25">
      <c r="A129" s="8" t="s">
        <v>3</v>
      </c>
      <c r="B129" s="39" t="str">
        <f t="shared" si="1"/>
        <v>LA BRIOSA</v>
      </c>
      <c r="C129" s="9">
        <v>4</v>
      </c>
      <c r="D129" s="7" t="s">
        <v>12</v>
      </c>
      <c r="E129" s="10">
        <v>423</v>
      </c>
      <c r="F129" s="7" t="s">
        <v>106</v>
      </c>
      <c r="G129" s="12">
        <v>2918700</v>
      </c>
      <c r="H129" s="11">
        <v>6900</v>
      </c>
      <c r="I129" s="8" t="s">
        <v>13</v>
      </c>
    </row>
    <row r="130" spans="1:9" x14ac:dyDescent="0.25">
      <c r="B130" s="39" t="str">
        <f t="shared" si="1"/>
        <v>LA BRIOSA</v>
      </c>
      <c r="F130" s="1" t="s">
        <v>23</v>
      </c>
      <c r="G130" s="13">
        <v>1870</v>
      </c>
      <c r="H130" s="14">
        <v>12903000</v>
      </c>
    </row>
    <row r="131" spans="1:9" x14ac:dyDescent="0.25">
      <c r="B131" s="39" t="str">
        <f t="shared" ref="B131:B194" si="2">IF(I131="Cliente :",C131,B130)</f>
        <v>LA PERLITA</v>
      </c>
      <c r="C131" s="3" t="s">
        <v>107</v>
      </c>
      <c r="I131" s="1" t="s">
        <v>4</v>
      </c>
    </row>
    <row r="132" spans="1:9" x14ac:dyDescent="0.25">
      <c r="A132" s="5" t="s">
        <v>8</v>
      </c>
      <c r="B132" s="39" t="str">
        <f t="shared" si="2"/>
        <v>LA PERLITA</v>
      </c>
      <c r="C132" s="4" t="s">
        <v>9</v>
      </c>
      <c r="D132" s="4" t="s">
        <v>6</v>
      </c>
      <c r="G132" s="6" t="s">
        <v>10</v>
      </c>
      <c r="H132" s="5" t="s">
        <v>11</v>
      </c>
      <c r="I132" s="4" t="s">
        <v>7</v>
      </c>
    </row>
    <row r="133" spans="1:9" x14ac:dyDescent="0.25">
      <c r="A133" s="8" t="s">
        <v>3</v>
      </c>
      <c r="B133" s="39" t="str">
        <f t="shared" si="2"/>
        <v>LA PERLITA</v>
      </c>
      <c r="C133" s="9">
        <v>1</v>
      </c>
      <c r="D133" s="7" t="s">
        <v>15</v>
      </c>
      <c r="E133" s="10">
        <v>47</v>
      </c>
      <c r="F133" s="7" t="s">
        <v>108</v>
      </c>
      <c r="G133" s="12">
        <v>0</v>
      </c>
      <c r="H133" s="11">
        <v>0</v>
      </c>
      <c r="I133" s="8" t="s">
        <v>16</v>
      </c>
    </row>
    <row r="134" spans="1:9" x14ac:dyDescent="0.25">
      <c r="A134" s="8" t="s">
        <v>3</v>
      </c>
      <c r="B134" s="39" t="str">
        <f t="shared" si="2"/>
        <v>LA PERLITA</v>
      </c>
      <c r="C134" s="9">
        <v>2</v>
      </c>
      <c r="D134" s="7" t="s">
        <v>20</v>
      </c>
      <c r="E134" s="10">
        <v>236</v>
      </c>
      <c r="F134" s="7" t="s">
        <v>109</v>
      </c>
      <c r="G134" s="12">
        <v>1510400</v>
      </c>
      <c r="H134" s="11">
        <v>6400</v>
      </c>
      <c r="I134" s="8" t="s">
        <v>21</v>
      </c>
    </row>
    <row r="135" spans="1:9" x14ac:dyDescent="0.25">
      <c r="B135" s="39" t="str">
        <f t="shared" si="2"/>
        <v>LA PERLITA</v>
      </c>
      <c r="F135" s="1" t="s">
        <v>23</v>
      </c>
      <c r="G135" s="13">
        <v>283</v>
      </c>
      <c r="H135" s="14">
        <v>1510400</v>
      </c>
    </row>
    <row r="136" spans="1:9" x14ac:dyDescent="0.25">
      <c r="B136" s="39" t="str">
        <f t="shared" si="2"/>
        <v>LAS DELICIAS</v>
      </c>
      <c r="C136" s="3" t="s">
        <v>110</v>
      </c>
      <c r="I136" s="1" t="s">
        <v>4</v>
      </c>
    </row>
    <row r="137" spans="1:9" x14ac:dyDescent="0.25">
      <c r="A137" s="5" t="s">
        <v>8</v>
      </c>
      <c r="B137" s="39" t="str">
        <f t="shared" si="2"/>
        <v>LAS DELICIAS</v>
      </c>
      <c r="C137" s="4" t="s">
        <v>9</v>
      </c>
      <c r="D137" s="4" t="s">
        <v>6</v>
      </c>
      <c r="G137" s="6" t="s">
        <v>10</v>
      </c>
      <c r="H137" s="5" t="s">
        <v>11</v>
      </c>
      <c r="I137" s="4" t="s">
        <v>7</v>
      </c>
    </row>
    <row r="138" spans="1:9" x14ac:dyDescent="0.25">
      <c r="A138" s="8" t="s">
        <v>3</v>
      </c>
      <c r="B138" s="39" t="str">
        <f t="shared" si="2"/>
        <v>LAS DELICIAS</v>
      </c>
      <c r="C138" s="9">
        <v>1</v>
      </c>
      <c r="D138" s="7" t="s">
        <v>15</v>
      </c>
      <c r="E138" s="10">
        <v>56</v>
      </c>
      <c r="F138" s="7" t="s">
        <v>74</v>
      </c>
      <c r="G138" s="12">
        <v>0</v>
      </c>
      <c r="H138" s="11">
        <v>0</v>
      </c>
      <c r="I138" s="8" t="s">
        <v>16</v>
      </c>
    </row>
    <row r="139" spans="1:9" x14ac:dyDescent="0.25">
      <c r="A139" s="8" t="s">
        <v>3</v>
      </c>
      <c r="B139" s="39" t="str">
        <f t="shared" si="2"/>
        <v>LAS DELICIAS</v>
      </c>
      <c r="C139" s="9">
        <v>1</v>
      </c>
      <c r="D139" s="7" t="s">
        <v>20</v>
      </c>
      <c r="E139" s="10">
        <v>155</v>
      </c>
      <c r="F139" s="7" t="s">
        <v>86</v>
      </c>
      <c r="G139" s="12">
        <v>914500</v>
      </c>
      <c r="H139" s="11">
        <v>5900</v>
      </c>
      <c r="I139" s="8" t="s">
        <v>21</v>
      </c>
    </row>
    <row r="140" spans="1:9" x14ac:dyDescent="0.25">
      <c r="B140" s="39" t="str">
        <f t="shared" si="2"/>
        <v>LAS DELICIAS</v>
      </c>
      <c r="F140" s="1" t="s">
        <v>23</v>
      </c>
      <c r="G140" s="13">
        <v>211</v>
      </c>
      <c r="H140" s="14">
        <v>914500</v>
      </c>
    </row>
    <row r="141" spans="1:9" x14ac:dyDescent="0.25">
      <c r="B141" s="39" t="str">
        <f t="shared" si="2"/>
        <v>LOZA</v>
      </c>
      <c r="C141" s="3" t="s">
        <v>111</v>
      </c>
      <c r="I141" s="1" t="s">
        <v>4</v>
      </c>
    </row>
    <row r="142" spans="1:9" x14ac:dyDescent="0.25">
      <c r="A142" s="5" t="s">
        <v>8</v>
      </c>
      <c r="B142" s="39" t="str">
        <f t="shared" si="2"/>
        <v>LOZA</v>
      </c>
      <c r="C142" s="4" t="s">
        <v>9</v>
      </c>
      <c r="D142" s="4" t="s">
        <v>6</v>
      </c>
      <c r="G142" s="6" t="s">
        <v>10</v>
      </c>
      <c r="H142" s="5" t="s">
        <v>11</v>
      </c>
      <c r="I142" s="4" t="s">
        <v>7</v>
      </c>
    </row>
    <row r="143" spans="1:9" x14ac:dyDescent="0.25">
      <c r="A143" s="8" t="s">
        <v>27</v>
      </c>
      <c r="B143" s="39" t="str">
        <f t="shared" si="2"/>
        <v>LOZA</v>
      </c>
      <c r="C143" s="9">
        <v>20</v>
      </c>
      <c r="D143" s="7" t="s">
        <v>112</v>
      </c>
      <c r="E143" s="10">
        <v>319</v>
      </c>
      <c r="F143" s="7" t="s">
        <v>113</v>
      </c>
      <c r="G143" s="12">
        <v>0</v>
      </c>
      <c r="H143" s="11">
        <v>0</v>
      </c>
      <c r="I143" s="8" t="s">
        <v>36</v>
      </c>
    </row>
    <row r="144" spans="1:9" x14ac:dyDescent="0.25">
      <c r="A144" s="8" t="s">
        <v>27</v>
      </c>
      <c r="B144" s="39" t="str">
        <f t="shared" si="2"/>
        <v>LOZA</v>
      </c>
      <c r="C144" s="9">
        <v>20</v>
      </c>
      <c r="D144" s="7" t="s">
        <v>112</v>
      </c>
      <c r="E144" s="10">
        <v>331</v>
      </c>
      <c r="F144" s="7" t="s">
        <v>114</v>
      </c>
      <c r="G144" s="12">
        <v>0</v>
      </c>
      <c r="H144" s="11">
        <v>0</v>
      </c>
      <c r="I144" s="8" t="s">
        <v>36</v>
      </c>
    </row>
    <row r="145" spans="1:9" x14ac:dyDescent="0.25">
      <c r="A145" s="8" t="s">
        <v>27</v>
      </c>
      <c r="B145" s="39" t="str">
        <f t="shared" si="2"/>
        <v>LOZA</v>
      </c>
      <c r="C145" s="9">
        <v>20</v>
      </c>
      <c r="D145" s="7" t="s">
        <v>112</v>
      </c>
      <c r="E145" s="10">
        <v>365</v>
      </c>
      <c r="F145" s="7" t="s">
        <v>115</v>
      </c>
      <c r="G145" s="12">
        <v>0</v>
      </c>
      <c r="H145" s="11">
        <v>0</v>
      </c>
      <c r="I145" s="8" t="s">
        <v>36</v>
      </c>
    </row>
    <row r="146" spans="1:9" x14ac:dyDescent="0.25">
      <c r="A146" s="8" t="s">
        <v>27</v>
      </c>
      <c r="B146" s="39" t="str">
        <f t="shared" si="2"/>
        <v>LOZA</v>
      </c>
      <c r="C146" s="9">
        <v>20</v>
      </c>
      <c r="D146" s="7" t="s">
        <v>112</v>
      </c>
      <c r="E146" s="10">
        <v>324</v>
      </c>
      <c r="F146" s="7" t="s">
        <v>116</v>
      </c>
      <c r="G146" s="12">
        <v>0</v>
      </c>
      <c r="H146" s="11">
        <v>0</v>
      </c>
      <c r="I146" s="8" t="s">
        <v>36</v>
      </c>
    </row>
    <row r="147" spans="1:9" x14ac:dyDescent="0.25">
      <c r="A147" s="8" t="s">
        <v>27</v>
      </c>
      <c r="B147" s="39" t="str">
        <f t="shared" si="2"/>
        <v>LOZA</v>
      </c>
      <c r="C147" s="9">
        <v>20</v>
      </c>
      <c r="D147" s="7" t="s">
        <v>112</v>
      </c>
      <c r="E147" s="10">
        <v>325</v>
      </c>
      <c r="F147" s="7" t="s">
        <v>117</v>
      </c>
      <c r="G147" s="12">
        <v>0</v>
      </c>
      <c r="H147" s="11">
        <v>0</v>
      </c>
      <c r="I147" s="8" t="s">
        <v>36</v>
      </c>
    </row>
    <row r="148" spans="1:9" x14ac:dyDescent="0.25">
      <c r="A148" s="8" t="s">
        <v>27</v>
      </c>
      <c r="B148" s="39" t="str">
        <f t="shared" si="2"/>
        <v>LOZA</v>
      </c>
      <c r="C148" s="9">
        <v>20</v>
      </c>
      <c r="D148" s="7" t="s">
        <v>112</v>
      </c>
      <c r="E148" s="10">
        <v>316</v>
      </c>
      <c r="F148" s="7" t="s">
        <v>118</v>
      </c>
      <c r="G148" s="12">
        <v>0</v>
      </c>
      <c r="H148" s="11">
        <v>0</v>
      </c>
      <c r="I148" s="8" t="s">
        <v>36</v>
      </c>
    </row>
    <row r="149" spans="1:9" x14ac:dyDescent="0.25">
      <c r="A149" s="8" t="s">
        <v>27</v>
      </c>
      <c r="B149" s="39" t="str">
        <f t="shared" si="2"/>
        <v>LOZA</v>
      </c>
      <c r="C149" s="9">
        <v>20</v>
      </c>
      <c r="D149" s="7" t="s">
        <v>112</v>
      </c>
      <c r="E149" s="10">
        <v>320</v>
      </c>
      <c r="F149" s="7" t="s">
        <v>119</v>
      </c>
      <c r="G149" s="12">
        <v>0</v>
      </c>
      <c r="H149" s="11">
        <v>0</v>
      </c>
      <c r="I149" s="8" t="s">
        <v>36</v>
      </c>
    </row>
    <row r="150" spans="1:9" x14ac:dyDescent="0.25">
      <c r="A150" s="8" t="s">
        <v>27</v>
      </c>
      <c r="B150" s="39" t="str">
        <f t="shared" si="2"/>
        <v>LOZA</v>
      </c>
      <c r="C150" s="9">
        <v>20</v>
      </c>
      <c r="D150" s="7" t="s">
        <v>120</v>
      </c>
      <c r="E150" s="10">
        <v>387</v>
      </c>
      <c r="F150" s="7" t="s">
        <v>121</v>
      </c>
      <c r="G150" s="12">
        <v>0</v>
      </c>
      <c r="H150" s="11">
        <v>0</v>
      </c>
      <c r="I150" s="8" t="s">
        <v>26</v>
      </c>
    </row>
    <row r="151" spans="1:9" x14ac:dyDescent="0.25">
      <c r="A151" s="8" t="s">
        <v>27</v>
      </c>
      <c r="B151" s="39" t="str">
        <f t="shared" si="2"/>
        <v>LOZA</v>
      </c>
      <c r="C151" s="9">
        <v>20</v>
      </c>
      <c r="D151" s="7" t="s">
        <v>120</v>
      </c>
      <c r="E151" s="10">
        <v>404</v>
      </c>
      <c r="F151" s="7" t="s">
        <v>122</v>
      </c>
      <c r="G151" s="12">
        <v>0</v>
      </c>
      <c r="H151" s="11">
        <v>0</v>
      </c>
      <c r="I151" s="8" t="s">
        <v>26</v>
      </c>
    </row>
    <row r="152" spans="1:9" x14ac:dyDescent="0.25">
      <c r="A152" s="8" t="s">
        <v>27</v>
      </c>
      <c r="B152" s="39" t="str">
        <f t="shared" si="2"/>
        <v>LOZA</v>
      </c>
      <c r="C152" s="9">
        <v>20</v>
      </c>
      <c r="D152" s="7" t="s">
        <v>120</v>
      </c>
      <c r="E152" s="10">
        <v>419</v>
      </c>
      <c r="F152" s="7" t="s">
        <v>123</v>
      </c>
      <c r="G152" s="12">
        <v>0</v>
      </c>
      <c r="H152" s="11">
        <v>0</v>
      </c>
      <c r="I152" s="8" t="s">
        <v>26</v>
      </c>
    </row>
    <row r="153" spans="1:9" x14ac:dyDescent="0.25">
      <c r="A153" s="8" t="s">
        <v>27</v>
      </c>
      <c r="B153" s="39" t="str">
        <f t="shared" si="2"/>
        <v>LOZA</v>
      </c>
      <c r="C153" s="9">
        <v>20</v>
      </c>
      <c r="D153" s="7" t="s">
        <v>120</v>
      </c>
      <c r="E153" s="10">
        <v>402</v>
      </c>
      <c r="F153" s="7" t="s">
        <v>124</v>
      </c>
      <c r="G153" s="12">
        <v>0</v>
      </c>
      <c r="H153" s="11">
        <v>0</v>
      </c>
      <c r="I153" s="8" t="s">
        <v>26</v>
      </c>
    </row>
    <row r="154" spans="1:9" x14ac:dyDescent="0.25">
      <c r="A154" s="8" t="s">
        <v>27</v>
      </c>
      <c r="B154" s="39" t="str">
        <f t="shared" si="2"/>
        <v>LOZA</v>
      </c>
      <c r="C154" s="9">
        <v>20</v>
      </c>
      <c r="D154" s="7" t="s">
        <v>120</v>
      </c>
      <c r="E154" s="10">
        <v>418</v>
      </c>
      <c r="F154" s="7" t="s">
        <v>125</v>
      </c>
      <c r="G154" s="12">
        <v>0</v>
      </c>
      <c r="H154" s="11">
        <v>0</v>
      </c>
      <c r="I154" s="8" t="s">
        <v>26</v>
      </c>
    </row>
    <row r="155" spans="1:9" x14ac:dyDescent="0.25">
      <c r="A155" s="8" t="s">
        <v>27</v>
      </c>
      <c r="B155" s="39" t="str">
        <f t="shared" si="2"/>
        <v>LOZA</v>
      </c>
      <c r="C155" s="9">
        <v>20</v>
      </c>
      <c r="D155" s="7" t="s">
        <v>120</v>
      </c>
      <c r="E155" s="10">
        <v>401</v>
      </c>
      <c r="F155" s="7" t="s">
        <v>126</v>
      </c>
      <c r="G155" s="12">
        <v>0</v>
      </c>
      <c r="H155" s="11">
        <v>0</v>
      </c>
      <c r="I155" s="8" t="s">
        <v>26</v>
      </c>
    </row>
    <row r="156" spans="1:9" x14ac:dyDescent="0.25">
      <c r="A156" s="8" t="s">
        <v>27</v>
      </c>
      <c r="B156" s="39" t="str">
        <f t="shared" si="2"/>
        <v>LOZA</v>
      </c>
      <c r="C156" s="9">
        <v>20</v>
      </c>
      <c r="D156" s="7" t="s">
        <v>120</v>
      </c>
      <c r="E156" s="10">
        <v>416</v>
      </c>
      <c r="F156" s="7" t="s">
        <v>127</v>
      </c>
      <c r="G156" s="12">
        <v>0</v>
      </c>
      <c r="H156" s="11">
        <v>0</v>
      </c>
      <c r="I156" s="8" t="s">
        <v>26</v>
      </c>
    </row>
    <row r="157" spans="1:9" x14ac:dyDescent="0.25">
      <c r="B157" s="39" t="str">
        <f t="shared" si="2"/>
        <v>LOZA</v>
      </c>
      <c r="F157" s="1" t="s">
        <v>23</v>
      </c>
      <c r="G157" s="13">
        <v>5147</v>
      </c>
      <c r="H157" s="14">
        <v>0</v>
      </c>
    </row>
    <row r="158" spans="1:9" x14ac:dyDescent="0.25">
      <c r="B158" s="39" t="str">
        <f t="shared" si="2"/>
        <v>MITRE</v>
      </c>
      <c r="C158" s="3" t="s">
        <v>128</v>
      </c>
      <c r="I158" s="1" t="s">
        <v>4</v>
      </c>
    </row>
    <row r="159" spans="1:9" x14ac:dyDescent="0.25">
      <c r="A159" s="5" t="s">
        <v>8</v>
      </c>
      <c r="B159" s="39" t="str">
        <f t="shared" si="2"/>
        <v>MITRE</v>
      </c>
      <c r="C159" s="4" t="s">
        <v>9</v>
      </c>
      <c r="D159" s="4" t="s">
        <v>6</v>
      </c>
      <c r="G159" s="6" t="s">
        <v>10</v>
      </c>
      <c r="H159" s="5" t="s">
        <v>11</v>
      </c>
      <c r="I159" s="4" t="s">
        <v>7</v>
      </c>
    </row>
    <row r="160" spans="1:9" x14ac:dyDescent="0.25">
      <c r="A160" s="8" t="s">
        <v>3</v>
      </c>
      <c r="B160" s="39" t="str">
        <f t="shared" si="2"/>
        <v>MITRE</v>
      </c>
      <c r="C160" s="9">
        <v>2</v>
      </c>
      <c r="D160" s="7" t="s">
        <v>20</v>
      </c>
      <c r="E160" s="10">
        <v>182</v>
      </c>
      <c r="F160" s="7" t="s">
        <v>129</v>
      </c>
      <c r="G160" s="12">
        <v>1255800</v>
      </c>
      <c r="H160" s="11">
        <v>6900</v>
      </c>
      <c r="I160" s="8" t="s">
        <v>13</v>
      </c>
    </row>
    <row r="161" spans="1:9" x14ac:dyDescent="0.25">
      <c r="A161" s="8" t="s">
        <v>3</v>
      </c>
      <c r="B161" s="39" t="str">
        <f t="shared" si="2"/>
        <v>MITRE</v>
      </c>
      <c r="C161" s="9">
        <v>1</v>
      </c>
      <c r="D161" s="7" t="s">
        <v>12</v>
      </c>
      <c r="E161" s="10">
        <v>103</v>
      </c>
      <c r="F161" s="7" t="s">
        <v>130</v>
      </c>
      <c r="G161" s="12">
        <v>710700</v>
      </c>
      <c r="H161" s="11">
        <v>6900</v>
      </c>
      <c r="I161" s="8" t="s">
        <v>13</v>
      </c>
    </row>
    <row r="162" spans="1:9" x14ac:dyDescent="0.25">
      <c r="B162" s="39" t="str">
        <f t="shared" si="2"/>
        <v>MITRE</v>
      </c>
      <c r="F162" s="1" t="s">
        <v>23</v>
      </c>
      <c r="G162" s="13">
        <v>285</v>
      </c>
      <c r="H162" s="14">
        <v>1966500</v>
      </c>
    </row>
    <row r="163" spans="1:9" x14ac:dyDescent="0.25">
      <c r="B163" s="39" t="str">
        <f t="shared" si="2"/>
        <v>NORTE</v>
      </c>
      <c r="C163" s="3" t="s">
        <v>131</v>
      </c>
      <c r="I163" s="1" t="s">
        <v>4</v>
      </c>
    </row>
    <row r="164" spans="1:9" x14ac:dyDescent="0.25">
      <c r="A164" s="5" t="s">
        <v>8</v>
      </c>
      <c r="B164" s="39" t="str">
        <f t="shared" si="2"/>
        <v>NORTE</v>
      </c>
      <c r="C164" s="4" t="s">
        <v>9</v>
      </c>
      <c r="D164" s="4" t="s">
        <v>6</v>
      </c>
      <c r="G164" s="6" t="s">
        <v>10</v>
      </c>
      <c r="H164" s="5" t="s">
        <v>11</v>
      </c>
      <c r="I164" s="4" t="s">
        <v>7</v>
      </c>
    </row>
    <row r="165" spans="1:9" x14ac:dyDescent="0.25">
      <c r="A165" s="8" t="s">
        <v>3</v>
      </c>
      <c r="B165" s="39" t="str">
        <f t="shared" si="2"/>
        <v>NORTE</v>
      </c>
      <c r="C165" s="9">
        <v>2</v>
      </c>
      <c r="D165" s="7" t="s">
        <v>12</v>
      </c>
      <c r="E165" s="10">
        <v>191</v>
      </c>
      <c r="F165" s="7" t="s">
        <v>132</v>
      </c>
      <c r="G165" s="12">
        <v>1317900</v>
      </c>
      <c r="H165" s="11">
        <v>6900</v>
      </c>
      <c r="I165" s="8" t="s">
        <v>13</v>
      </c>
    </row>
    <row r="166" spans="1:9" x14ac:dyDescent="0.25">
      <c r="A166" s="8" t="s">
        <v>3</v>
      </c>
      <c r="B166" s="39" t="str">
        <f t="shared" si="2"/>
        <v>NORTE</v>
      </c>
      <c r="C166" s="9">
        <v>4</v>
      </c>
      <c r="D166" s="7" t="s">
        <v>20</v>
      </c>
      <c r="E166" s="10">
        <v>380</v>
      </c>
      <c r="F166" s="7" t="s">
        <v>133</v>
      </c>
      <c r="G166" s="12">
        <v>2622000</v>
      </c>
      <c r="H166" s="11">
        <v>6900</v>
      </c>
      <c r="I166" s="8" t="s">
        <v>13</v>
      </c>
    </row>
    <row r="167" spans="1:9" x14ac:dyDescent="0.25">
      <c r="B167" s="39" t="str">
        <f t="shared" si="2"/>
        <v>NORTE</v>
      </c>
      <c r="F167" s="1" t="s">
        <v>23</v>
      </c>
      <c r="G167" s="13">
        <v>571</v>
      </c>
      <c r="H167" s="14">
        <v>3939900</v>
      </c>
    </row>
    <row r="168" spans="1:9" x14ac:dyDescent="0.25">
      <c r="B168" s="39" t="str">
        <f t="shared" si="2"/>
        <v>PREMIUN</v>
      </c>
      <c r="C168" s="3" t="s">
        <v>134</v>
      </c>
      <c r="I168" s="1" t="s">
        <v>4</v>
      </c>
    </row>
    <row r="169" spans="1:9" x14ac:dyDescent="0.25">
      <c r="A169" s="5" t="s">
        <v>8</v>
      </c>
      <c r="B169" s="39" t="str">
        <f t="shared" si="2"/>
        <v>PREMIUN</v>
      </c>
      <c r="C169" s="4" t="s">
        <v>9</v>
      </c>
      <c r="D169" s="4" t="s">
        <v>6</v>
      </c>
      <c r="G169" s="6" t="s">
        <v>10</v>
      </c>
      <c r="H169" s="5" t="s">
        <v>11</v>
      </c>
      <c r="I169" s="4" t="s">
        <v>7</v>
      </c>
    </row>
    <row r="170" spans="1:9" x14ac:dyDescent="0.25">
      <c r="A170" s="8" t="s">
        <v>3</v>
      </c>
      <c r="B170" s="39" t="str">
        <f t="shared" si="2"/>
        <v>PREMIUN</v>
      </c>
      <c r="C170" s="9">
        <v>2</v>
      </c>
      <c r="D170" s="7" t="s">
        <v>20</v>
      </c>
      <c r="E170" s="10">
        <v>186</v>
      </c>
      <c r="F170" s="7" t="s">
        <v>135</v>
      </c>
      <c r="G170" s="12">
        <v>1283400</v>
      </c>
      <c r="H170" s="11">
        <v>6900</v>
      </c>
      <c r="I170" s="8" t="s">
        <v>13</v>
      </c>
    </row>
    <row r="171" spans="1:9" x14ac:dyDescent="0.25">
      <c r="A171" s="8" t="s">
        <v>3</v>
      </c>
      <c r="B171" s="39" t="str">
        <f t="shared" si="2"/>
        <v>PREMIUN</v>
      </c>
      <c r="C171" s="9">
        <v>2</v>
      </c>
      <c r="D171" s="7" t="s">
        <v>12</v>
      </c>
      <c r="E171" s="10">
        <v>216</v>
      </c>
      <c r="F171" s="7" t="s">
        <v>136</v>
      </c>
      <c r="G171" s="12">
        <v>1490400</v>
      </c>
      <c r="H171" s="11">
        <v>6900</v>
      </c>
      <c r="I171" s="8" t="s">
        <v>13</v>
      </c>
    </row>
    <row r="172" spans="1:9" x14ac:dyDescent="0.25">
      <c r="B172" s="39" t="str">
        <f t="shared" si="2"/>
        <v>PREMIUN</v>
      </c>
      <c r="F172" s="1" t="s">
        <v>23</v>
      </c>
      <c r="G172" s="13">
        <v>402</v>
      </c>
      <c r="H172" s="14">
        <v>2773800</v>
      </c>
    </row>
    <row r="173" spans="1:9" x14ac:dyDescent="0.25">
      <c r="B173" s="39" t="str">
        <f t="shared" si="2"/>
        <v>PROMOCION</v>
      </c>
      <c r="C173" s="3" t="s">
        <v>137</v>
      </c>
      <c r="I173" s="1" t="s">
        <v>4</v>
      </c>
    </row>
    <row r="174" spans="1:9" x14ac:dyDescent="0.25">
      <c r="A174" s="5" t="s">
        <v>8</v>
      </c>
      <c r="B174" s="39" t="str">
        <f t="shared" si="2"/>
        <v>PROMOCION</v>
      </c>
      <c r="C174" s="4" t="s">
        <v>9</v>
      </c>
      <c r="D174" s="4" t="s">
        <v>6</v>
      </c>
      <c r="G174" s="6" t="s">
        <v>10</v>
      </c>
      <c r="H174" s="5" t="s">
        <v>11</v>
      </c>
      <c r="I174" s="4" t="s">
        <v>7</v>
      </c>
    </row>
    <row r="175" spans="1:9" x14ac:dyDescent="0.25">
      <c r="A175" s="8" t="s">
        <v>3</v>
      </c>
      <c r="B175" s="39" t="str">
        <f t="shared" si="2"/>
        <v>PROMOCION</v>
      </c>
      <c r="C175" s="9">
        <v>1</v>
      </c>
      <c r="D175" s="7" t="s">
        <v>12</v>
      </c>
      <c r="E175" s="10">
        <v>126</v>
      </c>
      <c r="F175" s="7" t="s">
        <v>138</v>
      </c>
      <c r="G175" s="12">
        <v>806400</v>
      </c>
      <c r="H175" s="11">
        <v>6400</v>
      </c>
      <c r="I175" s="8" t="s">
        <v>13</v>
      </c>
    </row>
    <row r="176" spans="1:9" x14ac:dyDescent="0.25">
      <c r="A176" s="8" t="s">
        <v>3</v>
      </c>
      <c r="B176" s="39" t="str">
        <f t="shared" si="2"/>
        <v>PROMOCION</v>
      </c>
      <c r="C176" s="9">
        <v>1</v>
      </c>
      <c r="D176" s="7" t="s">
        <v>12</v>
      </c>
      <c r="E176" s="10">
        <v>149</v>
      </c>
      <c r="F176" s="7" t="s">
        <v>73</v>
      </c>
      <c r="G176" s="12">
        <v>953600</v>
      </c>
      <c r="H176" s="11">
        <v>6400</v>
      </c>
      <c r="I176" s="8" t="s">
        <v>45</v>
      </c>
    </row>
    <row r="177" spans="1:9" x14ac:dyDescent="0.25">
      <c r="A177" s="8" t="s">
        <v>3</v>
      </c>
      <c r="B177" s="39" t="str">
        <f t="shared" si="2"/>
        <v>PROMOCION</v>
      </c>
      <c r="C177" s="9">
        <v>2</v>
      </c>
      <c r="D177" s="7" t="s">
        <v>18</v>
      </c>
      <c r="E177" s="10">
        <v>162</v>
      </c>
      <c r="F177" s="7" t="s">
        <v>139</v>
      </c>
      <c r="G177" s="12">
        <v>1069200</v>
      </c>
      <c r="H177" s="11">
        <v>6600</v>
      </c>
      <c r="I177" s="8" t="s">
        <v>16</v>
      </c>
    </row>
    <row r="178" spans="1:9" x14ac:dyDescent="0.25">
      <c r="B178" s="39" t="str">
        <f t="shared" si="2"/>
        <v>PROMOCION</v>
      </c>
      <c r="F178" s="1" t="s">
        <v>23</v>
      </c>
      <c r="G178" s="13">
        <v>437</v>
      </c>
      <c r="H178" s="14">
        <v>2829200</v>
      </c>
    </row>
    <row r="179" spans="1:9" x14ac:dyDescent="0.25">
      <c r="B179" s="39" t="str">
        <f t="shared" si="2"/>
        <v>RURAL</v>
      </c>
      <c r="C179" s="3" t="s">
        <v>140</v>
      </c>
      <c r="I179" s="1" t="s">
        <v>4</v>
      </c>
    </row>
    <row r="180" spans="1:9" x14ac:dyDescent="0.25">
      <c r="A180" s="5" t="s">
        <v>8</v>
      </c>
      <c r="B180" s="39" t="str">
        <f t="shared" si="2"/>
        <v>RURAL</v>
      </c>
      <c r="C180" s="4" t="s">
        <v>9</v>
      </c>
      <c r="D180" s="4" t="s">
        <v>6</v>
      </c>
      <c r="G180" s="6" t="s">
        <v>10</v>
      </c>
      <c r="H180" s="5" t="s">
        <v>11</v>
      </c>
      <c r="I180" s="4" t="s">
        <v>7</v>
      </c>
    </row>
    <row r="181" spans="1:9" x14ac:dyDescent="0.25">
      <c r="A181" s="8" t="s">
        <v>3</v>
      </c>
      <c r="B181" s="39" t="str">
        <f t="shared" si="2"/>
        <v>RURAL</v>
      </c>
      <c r="C181" s="9">
        <v>4</v>
      </c>
      <c r="D181" s="7" t="s">
        <v>12</v>
      </c>
      <c r="E181" s="10">
        <v>408</v>
      </c>
      <c r="F181" s="7" t="s">
        <v>141</v>
      </c>
      <c r="G181" s="12">
        <v>2815200</v>
      </c>
      <c r="H181" s="11">
        <v>6900</v>
      </c>
      <c r="I181" s="8" t="s">
        <v>13</v>
      </c>
    </row>
    <row r="182" spans="1:9" x14ac:dyDescent="0.25">
      <c r="B182" s="39" t="str">
        <f t="shared" si="2"/>
        <v>RURAL</v>
      </c>
      <c r="F182" s="1" t="s">
        <v>23</v>
      </c>
      <c r="G182" s="13">
        <v>408</v>
      </c>
      <c r="H182" s="14">
        <v>2815200</v>
      </c>
    </row>
    <row r="183" spans="1:9" x14ac:dyDescent="0.25">
      <c r="B183" s="39" t="str">
        <f t="shared" si="2"/>
        <v>TERNERO ANGUS</v>
      </c>
      <c r="C183" s="3" t="s">
        <v>142</v>
      </c>
      <c r="I183" s="1" t="s">
        <v>4</v>
      </c>
    </row>
    <row r="184" spans="1:9" x14ac:dyDescent="0.25">
      <c r="A184" s="5" t="s">
        <v>8</v>
      </c>
      <c r="B184" s="39" t="str">
        <f t="shared" si="2"/>
        <v>TERNERO ANGUS</v>
      </c>
      <c r="C184" s="4" t="s">
        <v>9</v>
      </c>
      <c r="D184" s="4" t="s">
        <v>6</v>
      </c>
      <c r="G184" s="6" t="s">
        <v>10</v>
      </c>
      <c r="H184" s="5" t="s">
        <v>11</v>
      </c>
      <c r="I184" s="4" t="s">
        <v>7</v>
      </c>
    </row>
    <row r="185" spans="1:9" x14ac:dyDescent="0.25">
      <c r="A185" s="8" t="s">
        <v>3</v>
      </c>
      <c r="B185" s="39" t="str">
        <f t="shared" si="2"/>
        <v>TERNERO ANGUS</v>
      </c>
      <c r="C185" s="9">
        <v>2</v>
      </c>
      <c r="D185" s="7" t="s">
        <v>12</v>
      </c>
      <c r="E185" s="10">
        <v>290</v>
      </c>
      <c r="F185" s="7" t="s">
        <v>143</v>
      </c>
      <c r="G185" s="12">
        <v>1856000</v>
      </c>
      <c r="H185" s="11">
        <v>6400</v>
      </c>
      <c r="I185" s="8" t="s">
        <v>45</v>
      </c>
    </row>
    <row r="186" spans="1:9" x14ac:dyDescent="0.25">
      <c r="A186" s="8" t="s">
        <v>3</v>
      </c>
      <c r="B186" s="39" t="str">
        <f t="shared" si="2"/>
        <v>TERNERO ANGUS</v>
      </c>
      <c r="C186" s="9">
        <v>1</v>
      </c>
      <c r="D186" s="7" t="s">
        <v>18</v>
      </c>
      <c r="E186" s="10">
        <v>79</v>
      </c>
      <c r="F186" s="7" t="s">
        <v>144</v>
      </c>
      <c r="G186" s="12">
        <v>521400</v>
      </c>
      <c r="H186" s="11">
        <v>6600</v>
      </c>
      <c r="I186" s="8" t="s">
        <v>16</v>
      </c>
    </row>
    <row r="187" spans="1:9" x14ac:dyDescent="0.25">
      <c r="B187" s="39" t="str">
        <f t="shared" si="2"/>
        <v>TERNERO ANGUS</v>
      </c>
      <c r="F187" s="1" t="s">
        <v>23</v>
      </c>
      <c r="G187" s="13">
        <v>369</v>
      </c>
      <c r="H187" s="14">
        <v>2377400</v>
      </c>
    </row>
    <row r="188" spans="1:9" x14ac:dyDescent="0.25">
      <c r="B188" s="39" t="str">
        <f t="shared" si="2"/>
        <v>TOMAS</v>
      </c>
      <c r="C188" s="3" t="s">
        <v>145</v>
      </c>
      <c r="I188" s="1" t="s">
        <v>4</v>
      </c>
    </row>
    <row r="189" spans="1:9" x14ac:dyDescent="0.25">
      <c r="A189" s="5" t="s">
        <v>8</v>
      </c>
      <c r="B189" s="39" t="str">
        <f t="shared" si="2"/>
        <v>TOMAS</v>
      </c>
      <c r="C189" s="4" t="s">
        <v>9</v>
      </c>
      <c r="D189" s="4" t="s">
        <v>6</v>
      </c>
      <c r="G189" s="6" t="s">
        <v>10</v>
      </c>
      <c r="H189" s="5" t="s">
        <v>11</v>
      </c>
      <c r="I189" s="4" t="s">
        <v>7</v>
      </c>
    </row>
    <row r="190" spans="1:9" x14ac:dyDescent="0.25">
      <c r="A190" s="8" t="s">
        <v>3</v>
      </c>
      <c r="B190" s="39" t="str">
        <f t="shared" si="2"/>
        <v>TOMAS</v>
      </c>
      <c r="C190" s="9">
        <v>2</v>
      </c>
      <c r="D190" s="7" t="s">
        <v>15</v>
      </c>
      <c r="E190" s="10">
        <v>137</v>
      </c>
      <c r="F190" s="7" t="s">
        <v>146</v>
      </c>
      <c r="G190" s="12">
        <v>0</v>
      </c>
      <c r="H190" s="11">
        <v>0</v>
      </c>
      <c r="I190" s="8" t="s">
        <v>16</v>
      </c>
    </row>
    <row r="191" spans="1:9" x14ac:dyDescent="0.25">
      <c r="A191" s="8" t="s">
        <v>3</v>
      </c>
      <c r="B191" s="39" t="str">
        <f t="shared" si="2"/>
        <v>TOMAS</v>
      </c>
      <c r="C191" s="9">
        <v>1</v>
      </c>
      <c r="D191" s="7" t="s">
        <v>12</v>
      </c>
      <c r="E191" s="10">
        <v>149</v>
      </c>
      <c r="F191" s="7" t="s">
        <v>73</v>
      </c>
      <c r="G191" s="12">
        <v>879100</v>
      </c>
      <c r="H191" s="11">
        <v>5900</v>
      </c>
      <c r="I191" s="8" t="s">
        <v>45</v>
      </c>
    </row>
    <row r="192" spans="1:9" x14ac:dyDescent="0.25">
      <c r="A192" s="8" t="s">
        <v>3</v>
      </c>
      <c r="B192" s="39" t="str">
        <f t="shared" si="2"/>
        <v>TOMAS</v>
      </c>
      <c r="C192" s="9">
        <v>1</v>
      </c>
      <c r="D192" s="7" t="s">
        <v>18</v>
      </c>
      <c r="E192" s="10">
        <v>79</v>
      </c>
      <c r="F192" s="7" t="s">
        <v>144</v>
      </c>
      <c r="G192" s="12">
        <v>481900</v>
      </c>
      <c r="H192" s="11">
        <v>6100</v>
      </c>
      <c r="I192" s="8" t="s">
        <v>16</v>
      </c>
    </row>
    <row r="193" spans="1:9" x14ac:dyDescent="0.25">
      <c r="B193" s="39" t="str">
        <f t="shared" si="2"/>
        <v>TOMAS</v>
      </c>
      <c r="F193" s="1" t="s">
        <v>23</v>
      </c>
      <c r="G193" s="13">
        <v>365</v>
      </c>
      <c r="H193" s="14">
        <v>1361000</v>
      </c>
    </row>
    <row r="194" spans="1:9" x14ac:dyDescent="0.25">
      <c r="B194" s="39" t="str">
        <f t="shared" si="2"/>
        <v>ZARATE</v>
      </c>
      <c r="C194" s="3" t="s">
        <v>147</v>
      </c>
      <c r="I194" s="1" t="s">
        <v>4</v>
      </c>
    </row>
    <row r="195" spans="1:9" x14ac:dyDescent="0.25">
      <c r="A195" s="5" t="s">
        <v>8</v>
      </c>
      <c r="B195" s="39" t="str">
        <f t="shared" ref="B195:B224" si="3">IF(I195="Cliente :",C195,B194)</f>
        <v>ZARATE</v>
      </c>
      <c r="C195" s="4" t="s">
        <v>9</v>
      </c>
      <c r="D195" s="4" t="s">
        <v>6</v>
      </c>
      <c r="G195" s="6" t="s">
        <v>10</v>
      </c>
      <c r="H195" s="5" t="s">
        <v>11</v>
      </c>
      <c r="I195" s="4" t="s">
        <v>7</v>
      </c>
    </row>
    <row r="196" spans="1:9" x14ac:dyDescent="0.25">
      <c r="A196" s="8" t="s">
        <v>3</v>
      </c>
      <c r="B196" s="39" t="str">
        <f t="shared" si="3"/>
        <v>ZARATE</v>
      </c>
      <c r="C196" s="9">
        <v>6</v>
      </c>
      <c r="D196" s="7" t="s">
        <v>20</v>
      </c>
      <c r="E196" s="10">
        <v>570</v>
      </c>
      <c r="F196" s="7" t="s">
        <v>148</v>
      </c>
      <c r="G196" s="12">
        <v>3933000</v>
      </c>
      <c r="H196" s="11">
        <v>6900</v>
      </c>
      <c r="I196" s="8" t="s">
        <v>13</v>
      </c>
    </row>
    <row r="197" spans="1:9" x14ac:dyDescent="0.25">
      <c r="B197" s="39" t="str">
        <f t="shared" si="3"/>
        <v>ZARATE</v>
      </c>
      <c r="F197" s="1" t="s">
        <v>23</v>
      </c>
      <c r="G197" s="13">
        <v>570</v>
      </c>
      <c r="H197" s="14">
        <v>3933000</v>
      </c>
    </row>
    <row r="198" spans="1:9" s="16" customFormat="1" ht="15.75" x14ac:dyDescent="0.25">
      <c r="A198" s="27"/>
      <c r="B198" s="39" t="str">
        <f t="shared" si="3"/>
        <v>ZARATE</v>
      </c>
      <c r="C198" s="26"/>
      <c r="D198" s="25" t="s">
        <v>167</v>
      </c>
      <c r="E198" s="23">
        <v>15981</v>
      </c>
      <c r="F198" s="27"/>
      <c r="G198" s="27"/>
      <c r="H198" s="23">
        <v>17960900</v>
      </c>
      <c r="I198" s="27"/>
    </row>
    <row r="199" spans="1:9" s="16" customFormat="1" ht="15.75" x14ac:dyDescent="0.25">
      <c r="A199" s="27"/>
      <c r="B199" s="39" t="str">
        <f t="shared" si="3"/>
        <v>ZARATE</v>
      </c>
      <c r="C199" s="26" t="s">
        <v>149</v>
      </c>
      <c r="D199" s="25" t="s">
        <v>1</v>
      </c>
      <c r="E199" s="23">
        <f>27271-E198</f>
        <v>11290</v>
      </c>
      <c r="F199" s="27"/>
      <c r="G199" s="27"/>
      <c r="H199" s="23">
        <f>91751400-H198</f>
        <v>73790500</v>
      </c>
      <c r="I199" s="27"/>
    </row>
    <row r="200" spans="1:9" x14ac:dyDescent="0.25">
      <c r="B200" s="39" t="str">
        <f t="shared" si="3"/>
        <v>ZARATE</v>
      </c>
    </row>
    <row r="201" spans="1:9" x14ac:dyDescent="0.25">
      <c r="B201" s="39" t="str">
        <f t="shared" si="3"/>
        <v>ZARATE</v>
      </c>
    </row>
    <row r="202" spans="1:9" x14ac:dyDescent="0.25">
      <c r="B202" s="39" t="str">
        <f t="shared" si="3"/>
        <v>ZARATE</v>
      </c>
    </row>
    <row r="203" spans="1:9" x14ac:dyDescent="0.25">
      <c r="B203" s="39" t="str">
        <f t="shared" si="3"/>
        <v>ZARATE</v>
      </c>
    </row>
    <row r="204" spans="1:9" x14ac:dyDescent="0.25">
      <c r="B204" s="39" t="str">
        <f t="shared" si="3"/>
        <v>ZARATE</v>
      </c>
    </row>
    <row r="205" spans="1:9" x14ac:dyDescent="0.25">
      <c r="B205" s="39" t="str">
        <f t="shared" si="3"/>
        <v>ZARATE</v>
      </c>
    </row>
    <row r="206" spans="1:9" x14ac:dyDescent="0.25">
      <c r="B206" s="39" t="str">
        <f t="shared" si="3"/>
        <v>ZARATE</v>
      </c>
    </row>
    <row r="207" spans="1:9" x14ac:dyDescent="0.25">
      <c r="B207" s="39" t="str">
        <f t="shared" si="3"/>
        <v>ZARATE</v>
      </c>
    </row>
    <row r="208" spans="1:9" x14ac:dyDescent="0.25">
      <c r="B208" s="39" t="str">
        <f t="shared" si="3"/>
        <v>ZARATE</v>
      </c>
    </row>
    <row r="209" spans="2:8" x14ac:dyDescent="0.25">
      <c r="B209" s="39" t="str">
        <f t="shared" si="3"/>
        <v>ZARATE</v>
      </c>
    </row>
    <row r="210" spans="2:8" x14ac:dyDescent="0.25">
      <c r="B210" s="39" t="str">
        <f t="shared" si="3"/>
        <v>ZARATE</v>
      </c>
    </row>
    <row r="211" spans="2:8" x14ac:dyDescent="0.25">
      <c r="B211" s="39" t="str">
        <f t="shared" si="3"/>
        <v>ZARATE</v>
      </c>
    </row>
    <row r="212" spans="2:8" x14ac:dyDescent="0.25">
      <c r="B212" s="39" t="str">
        <f t="shared" si="3"/>
        <v>ZARATE</v>
      </c>
    </row>
    <row r="213" spans="2:8" x14ac:dyDescent="0.25">
      <c r="B213" s="39" t="str">
        <f t="shared" si="3"/>
        <v>ZARATE</v>
      </c>
    </row>
    <row r="214" spans="2:8" x14ac:dyDescent="0.25">
      <c r="B214" s="39" t="str">
        <f t="shared" si="3"/>
        <v>ZARATE</v>
      </c>
    </row>
    <row r="215" spans="2:8" x14ac:dyDescent="0.25">
      <c r="B215" s="39" t="str">
        <f t="shared" si="3"/>
        <v>ZARATE</v>
      </c>
      <c r="C215" s="2" t="s">
        <v>164</v>
      </c>
      <c r="E215" s="13">
        <v>47316</v>
      </c>
      <c r="H215" s="13">
        <v>221098294</v>
      </c>
    </row>
    <row r="216" spans="2:8" x14ac:dyDescent="0.25">
      <c r="B216" s="39" t="str">
        <f t="shared" si="3"/>
        <v>ZARATE</v>
      </c>
    </row>
    <row r="217" spans="2:8" x14ac:dyDescent="0.25">
      <c r="B217" s="39" t="str">
        <f t="shared" si="3"/>
        <v>ZARATE</v>
      </c>
    </row>
    <row r="218" spans="2:8" x14ac:dyDescent="0.25">
      <c r="B218" s="39" t="str">
        <f t="shared" si="3"/>
        <v>ZARATE</v>
      </c>
    </row>
    <row r="219" spans="2:8" x14ac:dyDescent="0.25">
      <c r="B219" s="39" t="str">
        <f t="shared" si="3"/>
        <v>ZARATE</v>
      </c>
    </row>
    <row r="220" spans="2:8" x14ac:dyDescent="0.25">
      <c r="B220" s="39" t="str">
        <f t="shared" si="3"/>
        <v>ZARATE</v>
      </c>
    </row>
    <row r="221" spans="2:8" x14ac:dyDescent="0.25">
      <c r="B221" s="39" t="str">
        <f t="shared" si="3"/>
        <v>ZARATE</v>
      </c>
    </row>
    <row r="222" spans="2:8" x14ac:dyDescent="0.25">
      <c r="B222" s="39" t="str">
        <f t="shared" si="3"/>
        <v>ZARATE</v>
      </c>
    </row>
    <row r="223" spans="2:8" x14ac:dyDescent="0.25">
      <c r="B223" s="39" t="str">
        <f t="shared" si="3"/>
        <v>ZARATE</v>
      </c>
    </row>
    <row r="224" spans="2:8" x14ac:dyDescent="0.25">
      <c r="B224" s="39" t="str">
        <f t="shared" si="3"/>
        <v>ZARATE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F120C-70CC-44BD-8D0F-10638B3D6C6B}">
  <dimension ref="A1:J77"/>
  <sheetViews>
    <sheetView showGridLines="0" topLeftCell="A45" workbookViewId="0">
      <selection activeCell="A65" sqref="A65:J65"/>
    </sheetView>
  </sheetViews>
  <sheetFormatPr baseColWidth="10" defaultRowHeight="15.75" x14ac:dyDescent="0.25"/>
  <cols>
    <col min="1" max="1" width="11.5703125" style="40" bestFit="1" customWidth="1"/>
    <col min="2" max="2" width="19" style="40" bestFit="1" customWidth="1"/>
    <col min="3" max="3" width="6.28515625" style="40" bestFit="1" customWidth="1"/>
    <col min="4" max="4" width="8.85546875" style="40" bestFit="1" customWidth="1"/>
    <col min="5" max="5" width="6.5703125" style="59" bestFit="1" customWidth="1"/>
    <col min="6" max="6" width="7.28515625" style="40" bestFit="1" customWidth="1"/>
    <col min="7" max="7" width="60" style="40" bestFit="1" customWidth="1"/>
    <col min="8" max="8" width="9.140625" style="48" bestFit="1" customWidth="1"/>
    <col min="9" max="9" width="14.7109375" style="48" bestFit="1" customWidth="1"/>
    <col min="10" max="10" width="7.7109375" style="40" bestFit="1" customWidth="1"/>
    <col min="11" max="16384" width="11.42578125" style="40"/>
  </cols>
  <sheetData>
    <row r="1" spans="1:10" ht="16.5" thickBot="1" x14ac:dyDescent="0.3">
      <c r="A1" s="42" t="s">
        <v>169</v>
      </c>
      <c r="B1" s="43" t="s">
        <v>170</v>
      </c>
      <c r="C1" s="44" t="s">
        <v>171</v>
      </c>
      <c r="D1" s="45" t="s">
        <v>172</v>
      </c>
      <c r="E1" s="45" t="s">
        <v>173</v>
      </c>
      <c r="F1" s="44" t="s">
        <v>165</v>
      </c>
      <c r="G1" s="45" t="s">
        <v>174</v>
      </c>
      <c r="H1" s="46" t="s">
        <v>175</v>
      </c>
      <c r="I1" s="46" t="s">
        <v>176</v>
      </c>
      <c r="J1" s="47" t="s">
        <v>177</v>
      </c>
    </row>
    <row r="2" spans="1:10" x14ac:dyDescent="0.25">
      <c r="A2" s="40" t="s">
        <v>3</v>
      </c>
      <c r="B2" s="40" t="s">
        <v>5</v>
      </c>
      <c r="C2" s="40">
        <v>1</v>
      </c>
      <c r="D2" s="40" t="s">
        <v>12</v>
      </c>
      <c r="E2" s="59">
        <v>15</v>
      </c>
      <c r="F2" s="40">
        <v>121</v>
      </c>
      <c r="G2" s="40" t="s">
        <v>14</v>
      </c>
      <c r="H2" s="48">
        <v>6400</v>
      </c>
      <c r="I2" s="48">
        <f>+F2*H2</f>
        <v>774400</v>
      </c>
      <c r="J2" s="40" t="s">
        <v>13</v>
      </c>
    </row>
    <row r="3" spans="1:10" s="49" customFormat="1" x14ac:dyDescent="0.25">
      <c r="A3" s="49" t="s">
        <v>3</v>
      </c>
      <c r="B3" s="49" t="s">
        <v>5</v>
      </c>
      <c r="C3" s="49">
        <v>1</v>
      </c>
      <c r="D3" s="49" t="s">
        <v>15</v>
      </c>
      <c r="E3" s="60"/>
      <c r="F3" s="49">
        <v>53</v>
      </c>
      <c r="G3" s="49" t="s">
        <v>17</v>
      </c>
      <c r="H3" s="50">
        <v>7200</v>
      </c>
      <c r="I3" s="50">
        <f>+F3*H3</f>
        <v>381600</v>
      </c>
      <c r="J3" s="49" t="s">
        <v>16</v>
      </c>
    </row>
    <row r="4" spans="1:10" x14ac:dyDescent="0.25">
      <c r="A4" s="40" t="s">
        <v>3</v>
      </c>
      <c r="B4" s="40" t="s">
        <v>5</v>
      </c>
      <c r="C4" s="40">
        <v>1</v>
      </c>
      <c r="D4" s="40" t="s">
        <v>18</v>
      </c>
      <c r="E4" s="59" t="s">
        <v>178</v>
      </c>
      <c r="F4" s="40">
        <v>76</v>
      </c>
      <c r="G4" s="40" t="s">
        <v>19</v>
      </c>
      <c r="H4" s="48">
        <v>6600</v>
      </c>
      <c r="I4" s="48">
        <f>+F4*H4</f>
        <v>501600</v>
      </c>
      <c r="J4" s="40" t="s">
        <v>16</v>
      </c>
    </row>
    <row r="5" spans="1:10" x14ac:dyDescent="0.25">
      <c r="A5" s="40" t="s">
        <v>3</v>
      </c>
      <c r="B5" s="40" t="s">
        <v>5</v>
      </c>
      <c r="C5" s="40">
        <v>1</v>
      </c>
      <c r="D5" s="40" t="s">
        <v>20</v>
      </c>
      <c r="E5" s="59">
        <v>15</v>
      </c>
      <c r="F5" s="40">
        <v>135</v>
      </c>
      <c r="G5" s="40" t="s">
        <v>22</v>
      </c>
      <c r="H5" s="48">
        <v>6400</v>
      </c>
      <c r="I5" s="48">
        <f>+F5*H5</f>
        <v>864000</v>
      </c>
      <c r="J5" s="40" t="s">
        <v>21</v>
      </c>
    </row>
    <row r="6" spans="1:10" x14ac:dyDescent="0.25">
      <c r="A6" s="40" t="s">
        <v>3</v>
      </c>
      <c r="B6" s="40" t="s">
        <v>40</v>
      </c>
      <c r="C6" s="40">
        <v>1</v>
      </c>
      <c r="D6" s="40" t="s">
        <v>12</v>
      </c>
      <c r="E6" s="59">
        <v>15</v>
      </c>
      <c r="F6" s="40">
        <v>128</v>
      </c>
      <c r="G6" s="40" t="s">
        <v>42</v>
      </c>
      <c r="H6" s="48">
        <v>6400</v>
      </c>
      <c r="I6" s="48">
        <f>+F6*H6</f>
        <v>819200</v>
      </c>
      <c r="J6" s="40" t="s">
        <v>41</v>
      </c>
    </row>
    <row r="7" spans="1:10" x14ac:dyDescent="0.25">
      <c r="A7" s="40" t="s">
        <v>3</v>
      </c>
      <c r="B7" s="40" t="s">
        <v>40</v>
      </c>
      <c r="C7" s="40">
        <v>1</v>
      </c>
      <c r="D7" s="40" t="s">
        <v>18</v>
      </c>
      <c r="E7" s="59" t="s">
        <v>178</v>
      </c>
      <c r="F7" s="40">
        <v>90</v>
      </c>
      <c r="G7" s="40" t="s">
        <v>43</v>
      </c>
      <c r="H7" s="48">
        <v>6600</v>
      </c>
      <c r="I7" s="48">
        <f>+F7*H7</f>
        <v>594000</v>
      </c>
      <c r="J7" s="40" t="s">
        <v>16</v>
      </c>
    </row>
    <row r="8" spans="1:10" s="49" customFormat="1" x14ac:dyDescent="0.25">
      <c r="A8" s="49" t="s">
        <v>3</v>
      </c>
      <c r="B8" s="49" t="s">
        <v>44</v>
      </c>
      <c r="C8" s="49">
        <v>1</v>
      </c>
      <c r="D8" s="49" t="s">
        <v>15</v>
      </c>
      <c r="E8" s="60"/>
      <c r="F8" s="49">
        <v>76</v>
      </c>
      <c r="G8" s="49" t="s">
        <v>19</v>
      </c>
      <c r="H8" s="50">
        <v>7200</v>
      </c>
      <c r="I8" s="50">
        <f>+F8*H8</f>
        <v>547200</v>
      </c>
      <c r="J8" s="49" t="s">
        <v>16</v>
      </c>
    </row>
    <row r="9" spans="1:10" x14ac:dyDescent="0.25">
      <c r="A9" s="40" t="s">
        <v>3</v>
      </c>
      <c r="B9" s="40" t="s">
        <v>44</v>
      </c>
      <c r="C9" s="40">
        <v>1</v>
      </c>
      <c r="D9" s="40" t="s">
        <v>12</v>
      </c>
      <c r="E9" s="59">
        <v>50</v>
      </c>
      <c r="F9" s="40">
        <v>159</v>
      </c>
      <c r="G9" s="40" t="s">
        <v>46</v>
      </c>
      <c r="H9" s="48">
        <v>5900</v>
      </c>
      <c r="I9" s="48">
        <f>+F9*H9</f>
        <v>938100</v>
      </c>
      <c r="J9" s="40" t="s">
        <v>45</v>
      </c>
    </row>
    <row r="10" spans="1:10" x14ac:dyDescent="0.25">
      <c r="A10" s="40" t="s">
        <v>3</v>
      </c>
      <c r="B10" s="40" t="s">
        <v>47</v>
      </c>
      <c r="C10" s="40">
        <v>1</v>
      </c>
      <c r="D10" s="40" t="s">
        <v>12</v>
      </c>
      <c r="E10" s="59">
        <v>15</v>
      </c>
      <c r="F10" s="40">
        <v>147</v>
      </c>
      <c r="G10" s="40" t="s">
        <v>48</v>
      </c>
      <c r="H10" s="48">
        <v>6400</v>
      </c>
      <c r="I10" s="48">
        <f>+F10*H10</f>
        <v>940800</v>
      </c>
      <c r="J10" s="40" t="s">
        <v>45</v>
      </c>
    </row>
    <row r="11" spans="1:10" x14ac:dyDescent="0.25">
      <c r="A11" s="40" t="s">
        <v>3</v>
      </c>
      <c r="B11" s="40" t="s">
        <v>47</v>
      </c>
      <c r="C11" s="40">
        <v>1</v>
      </c>
      <c r="D11" s="40" t="s">
        <v>12</v>
      </c>
      <c r="E11" s="59">
        <v>15</v>
      </c>
      <c r="F11" s="40">
        <v>125</v>
      </c>
      <c r="G11" s="40" t="s">
        <v>49</v>
      </c>
      <c r="H11" s="48">
        <v>6400</v>
      </c>
      <c r="I11" s="48">
        <f>+F11*H11</f>
        <v>800000</v>
      </c>
      <c r="J11" s="40" t="s">
        <v>21</v>
      </c>
    </row>
    <row r="12" spans="1:10" x14ac:dyDescent="0.25">
      <c r="A12" s="40" t="s">
        <v>3</v>
      </c>
      <c r="B12" s="40" t="s">
        <v>47</v>
      </c>
      <c r="C12" s="40">
        <v>1</v>
      </c>
      <c r="D12" s="40" t="s">
        <v>18</v>
      </c>
      <c r="E12" s="59" t="s">
        <v>178</v>
      </c>
      <c r="F12" s="40">
        <v>78</v>
      </c>
      <c r="G12" s="40" t="s">
        <v>50</v>
      </c>
      <c r="H12" s="48">
        <v>6600</v>
      </c>
      <c r="I12" s="48">
        <f>+F12*H12</f>
        <v>514800</v>
      </c>
      <c r="J12" s="40" t="s">
        <v>16</v>
      </c>
    </row>
    <row r="13" spans="1:10" x14ac:dyDescent="0.25">
      <c r="A13" s="40" t="s">
        <v>3</v>
      </c>
      <c r="B13" s="40" t="s">
        <v>51</v>
      </c>
      <c r="C13" s="40">
        <v>1</v>
      </c>
      <c r="D13" s="40" t="s">
        <v>12</v>
      </c>
      <c r="E13" s="59">
        <v>15</v>
      </c>
      <c r="F13" s="40">
        <v>142</v>
      </c>
      <c r="G13" s="40" t="s">
        <v>52</v>
      </c>
      <c r="H13" s="48">
        <v>6400</v>
      </c>
      <c r="I13" s="48">
        <f>+F13*H13</f>
        <v>908800</v>
      </c>
      <c r="J13" s="40" t="s">
        <v>45</v>
      </c>
    </row>
    <row r="14" spans="1:10" x14ac:dyDescent="0.25">
      <c r="A14" s="40" t="s">
        <v>3</v>
      </c>
      <c r="B14" s="40" t="s">
        <v>51</v>
      </c>
      <c r="C14" s="40">
        <v>1</v>
      </c>
      <c r="D14" s="40" t="s">
        <v>18</v>
      </c>
      <c r="E14" s="59" t="s">
        <v>178</v>
      </c>
      <c r="F14" s="40">
        <v>77</v>
      </c>
      <c r="G14" s="40" t="s">
        <v>53</v>
      </c>
      <c r="H14" s="48">
        <v>6600</v>
      </c>
      <c r="I14" s="48">
        <f>+F14*H14</f>
        <v>508200</v>
      </c>
      <c r="J14" s="40" t="s">
        <v>16</v>
      </c>
    </row>
    <row r="15" spans="1:10" x14ac:dyDescent="0.25">
      <c r="A15" s="40" t="s">
        <v>3</v>
      </c>
      <c r="B15" s="40" t="s">
        <v>57</v>
      </c>
      <c r="C15" s="40">
        <v>2</v>
      </c>
      <c r="D15" s="40" t="s">
        <v>18</v>
      </c>
      <c r="E15" s="59" t="s">
        <v>178</v>
      </c>
      <c r="F15" s="40">
        <v>162</v>
      </c>
      <c r="G15" s="40" t="s">
        <v>58</v>
      </c>
      <c r="H15" s="48">
        <v>6600</v>
      </c>
      <c r="I15" s="48">
        <f>+F15*H15</f>
        <v>1069200</v>
      </c>
      <c r="J15" s="40" t="s">
        <v>16</v>
      </c>
    </row>
    <row r="16" spans="1:10" x14ac:dyDescent="0.25">
      <c r="A16" s="40" t="s">
        <v>3</v>
      </c>
      <c r="B16" s="40" t="s">
        <v>57</v>
      </c>
      <c r="C16" s="40">
        <v>1</v>
      </c>
      <c r="D16" s="40" t="s">
        <v>12</v>
      </c>
      <c r="E16" s="59">
        <v>15</v>
      </c>
      <c r="F16" s="40">
        <v>141</v>
      </c>
      <c r="G16" s="40" t="s">
        <v>59</v>
      </c>
      <c r="H16" s="48">
        <v>6400</v>
      </c>
      <c r="I16" s="48">
        <f>+F16*H16</f>
        <v>902400</v>
      </c>
      <c r="J16" s="40" t="s">
        <v>21</v>
      </c>
    </row>
    <row r="17" spans="1:10" x14ac:dyDescent="0.25">
      <c r="A17" s="40" t="s">
        <v>3</v>
      </c>
      <c r="B17" s="40" t="s">
        <v>57</v>
      </c>
      <c r="C17" s="40">
        <v>1</v>
      </c>
      <c r="D17" s="40" t="s">
        <v>12</v>
      </c>
      <c r="E17" s="59">
        <v>15</v>
      </c>
      <c r="F17" s="40">
        <v>134</v>
      </c>
      <c r="G17" s="40" t="s">
        <v>60</v>
      </c>
      <c r="H17" s="48">
        <v>6400</v>
      </c>
      <c r="I17" s="48">
        <f>+F17*H17</f>
        <v>857600</v>
      </c>
      <c r="J17" s="40" t="s">
        <v>41</v>
      </c>
    </row>
    <row r="18" spans="1:10" x14ac:dyDescent="0.25">
      <c r="A18" s="49" t="s">
        <v>3</v>
      </c>
      <c r="B18" s="49" t="s">
        <v>61</v>
      </c>
      <c r="C18" s="49">
        <v>1</v>
      </c>
      <c r="D18" s="49" t="s">
        <v>15</v>
      </c>
      <c r="E18" s="60"/>
      <c r="F18" s="49">
        <v>49</v>
      </c>
      <c r="G18" s="49" t="s">
        <v>62</v>
      </c>
      <c r="H18" s="50">
        <v>7200</v>
      </c>
      <c r="I18" s="50">
        <f>+F18*H18</f>
        <v>352800</v>
      </c>
      <c r="J18" s="49" t="s">
        <v>16</v>
      </c>
    </row>
    <row r="19" spans="1:10" x14ac:dyDescent="0.25">
      <c r="A19" s="40" t="s">
        <v>3</v>
      </c>
      <c r="B19" s="40" t="s">
        <v>61</v>
      </c>
      <c r="C19" s="40">
        <v>1</v>
      </c>
      <c r="D19" s="40" t="s">
        <v>18</v>
      </c>
      <c r="E19" s="59" t="s">
        <v>178</v>
      </c>
      <c r="F19" s="40">
        <v>81</v>
      </c>
      <c r="G19" s="40" t="s">
        <v>63</v>
      </c>
      <c r="H19" s="48">
        <v>6600</v>
      </c>
      <c r="I19" s="48">
        <f>+F19*H19</f>
        <v>534600</v>
      </c>
      <c r="J19" s="40" t="s">
        <v>16</v>
      </c>
    </row>
    <row r="20" spans="1:10" s="49" customFormat="1" x14ac:dyDescent="0.25">
      <c r="A20" s="40" t="s">
        <v>3</v>
      </c>
      <c r="B20" s="40" t="s">
        <v>61</v>
      </c>
      <c r="C20" s="40">
        <v>2</v>
      </c>
      <c r="D20" s="40" t="s">
        <v>12</v>
      </c>
      <c r="E20" s="59">
        <v>15</v>
      </c>
      <c r="F20" s="40">
        <v>224</v>
      </c>
      <c r="G20" s="40" t="s">
        <v>64</v>
      </c>
      <c r="H20" s="48">
        <v>6400</v>
      </c>
      <c r="I20" s="48">
        <f>+F20*H20</f>
        <v>1433600</v>
      </c>
      <c r="J20" s="40" t="s">
        <v>13</v>
      </c>
    </row>
    <row r="21" spans="1:10" x14ac:dyDescent="0.25">
      <c r="A21" s="40" t="s">
        <v>3</v>
      </c>
      <c r="B21" s="40" t="s">
        <v>61</v>
      </c>
      <c r="C21" s="40">
        <v>1</v>
      </c>
      <c r="D21" s="40" t="s">
        <v>12</v>
      </c>
      <c r="E21" s="59">
        <v>15</v>
      </c>
      <c r="F21" s="40">
        <v>135</v>
      </c>
      <c r="G21" s="40" t="s">
        <v>22</v>
      </c>
      <c r="H21" s="48">
        <v>6400</v>
      </c>
      <c r="I21" s="48">
        <f>+F21*H21</f>
        <v>864000</v>
      </c>
      <c r="J21" s="40" t="s">
        <v>41</v>
      </c>
    </row>
    <row r="22" spans="1:10" x14ac:dyDescent="0.25">
      <c r="A22" s="40" t="s">
        <v>3</v>
      </c>
      <c r="B22" s="40" t="s">
        <v>61</v>
      </c>
      <c r="C22" s="40">
        <v>1</v>
      </c>
      <c r="D22" s="40" t="s">
        <v>12</v>
      </c>
      <c r="E22" s="59">
        <v>15</v>
      </c>
      <c r="F22" s="40">
        <v>132</v>
      </c>
      <c r="G22" s="40" t="s">
        <v>65</v>
      </c>
      <c r="H22" s="48">
        <v>6400</v>
      </c>
      <c r="I22" s="48">
        <f>+F22*H22</f>
        <v>844800</v>
      </c>
      <c r="J22" s="40" t="s">
        <v>21</v>
      </c>
    </row>
    <row r="23" spans="1:10" x14ac:dyDescent="0.25">
      <c r="A23" s="40" t="s">
        <v>3</v>
      </c>
      <c r="B23" s="40" t="s">
        <v>66</v>
      </c>
      <c r="C23" s="40">
        <v>1</v>
      </c>
      <c r="D23" s="40" t="s">
        <v>12</v>
      </c>
      <c r="E23" s="59">
        <v>15</v>
      </c>
      <c r="F23" s="40">
        <v>118</v>
      </c>
      <c r="G23" s="40" t="s">
        <v>67</v>
      </c>
      <c r="H23" s="48">
        <v>6400</v>
      </c>
      <c r="I23" s="48">
        <f>+F23*H23</f>
        <v>755200</v>
      </c>
      <c r="J23" s="40" t="s">
        <v>13</v>
      </c>
    </row>
    <row r="24" spans="1:10" x14ac:dyDescent="0.25">
      <c r="A24" s="49" t="s">
        <v>3</v>
      </c>
      <c r="B24" s="49" t="s">
        <v>66</v>
      </c>
      <c r="C24" s="49">
        <v>1</v>
      </c>
      <c r="D24" s="49" t="s">
        <v>15</v>
      </c>
      <c r="E24" s="60"/>
      <c r="F24" s="49">
        <v>46</v>
      </c>
      <c r="G24" s="49" t="s">
        <v>68</v>
      </c>
      <c r="H24" s="50">
        <v>7200</v>
      </c>
      <c r="I24" s="50">
        <f>+F24*H24</f>
        <v>331200</v>
      </c>
      <c r="J24" s="49" t="s">
        <v>16</v>
      </c>
    </row>
    <row r="25" spans="1:10" x14ac:dyDescent="0.25">
      <c r="A25" s="40" t="s">
        <v>3</v>
      </c>
      <c r="B25" s="40" t="s">
        <v>66</v>
      </c>
      <c r="C25" s="40">
        <v>2</v>
      </c>
      <c r="D25" s="40" t="s">
        <v>12</v>
      </c>
      <c r="E25" s="59">
        <v>15</v>
      </c>
      <c r="F25" s="40">
        <v>286</v>
      </c>
      <c r="G25" s="40" t="s">
        <v>69</v>
      </c>
      <c r="H25" s="48">
        <v>6400</v>
      </c>
      <c r="I25" s="48">
        <f>+F25*H25</f>
        <v>1830400</v>
      </c>
      <c r="J25" s="40" t="s">
        <v>21</v>
      </c>
    </row>
    <row r="26" spans="1:10" s="49" customFormat="1" x14ac:dyDescent="0.25">
      <c r="A26" s="40" t="s">
        <v>3</v>
      </c>
      <c r="B26" s="40" t="s">
        <v>66</v>
      </c>
      <c r="C26" s="40">
        <v>2</v>
      </c>
      <c r="D26" s="40" t="s">
        <v>18</v>
      </c>
      <c r="E26" s="59" t="s">
        <v>178</v>
      </c>
      <c r="F26" s="40">
        <v>156</v>
      </c>
      <c r="G26" s="40" t="s">
        <v>70</v>
      </c>
      <c r="H26" s="48">
        <v>6600</v>
      </c>
      <c r="I26" s="48">
        <f>+F26*H26</f>
        <v>1029600</v>
      </c>
      <c r="J26" s="40" t="s">
        <v>16</v>
      </c>
    </row>
    <row r="27" spans="1:10" x14ac:dyDescent="0.25">
      <c r="A27" s="40" t="s">
        <v>3</v>
      </c>
      <c r="B27" s="40" t="s">
        <v>66</v>
      </c>
      <c r="C27" s="40">
        <v>1</v>
      </c>
      <c r="D27" s="40" t="s">
        <v>12</v>
      </c>
      <c r="E27" s="59">
        <v>15</v>
      </c>
      <c r="F27" s="40">
        <v>143</v>
      </c>
      <c r="G27" s="40" t="s">
        <v>71</v>
      </c>
      <c r="H27" s="48">
        <v>6400</v>
      </c>
      <c r="I27" s="48">
        <f>+F27*H27</f>
        <v>915200</v>
      </c>
      <c r="J27" s="40" t="s">
        <v>45</v>
      </c>
    </row>
    <row r="28" spans="1:10" x14ac:dyDescent="0.25">
      <c r="A28" s="40" t="s">
        <v>3</v>
      </c>
      <c r="B28" s="40" t="s">
        <v>72</v>
      </c>
      <c r="C28" s="40">
        <v>1</v>
      </c>
      <c r="D28" s="40" t="s">
        <v>12</v>
      </c>
      <c r="E28" s="59">
        <v>15</v>
      </c>
      <c r="F28" s="40">
        <v>149</v>
      </c>
      <c r="G28" s="40" t="s">
        <v>73</v>
      </c>
      <c r="H28" s="48">
        <v>6400</v>
      </c>
      <c r="I28" s="48">
        <f>+F28*H28</f>
        <v>953600</v>
      </c>
      <c r="J28" s="40" t="s">
        <v>45</v>
      </c>
    </row>
    <row r="29" spans="1:10" x14ac:dyDescent="0.25">
      <c r="A29" s="49" t="s">
        <v>3</v>
      </c>
      <c r="B29" s="49" t="s">
        <v>72</v>
      </c>
      <c r="C29" s="49">
        <v>1</v>
      </c>
      <c r="D29" s="49" t="s">
        <v>15</v>
      </c>
      <c r="E29" s="60"/>
      <c r="F29" s="49">
        <v>56</v>
      </c>
      <c r="G29" s="49" t="s">
        <v>74</v>
      </c>
      <c r="H29" s="50">
        <v>7200</v>
      </c>
      <c r="I29" s="50">
        <f>+F29*H29</f>
        <v>403200</v>
      </c>
      <c r="J29" s="49" t="s">
        <v>16</v>
      </c>
    </row>
    <row r="30" spans="1:10" x14ac:dyDescent="0.25">
      <c r="A30" s="40" t="s">
        <v>3</v>
      </c>
      <c r="B30" s="40" t="s">
        <v>72</v>
      </c>
      <c r="C30" s="40">
        <v>1</v>
      </c>
      <c r="D30" s="40" t="s">
        <v>12</v>
      </c>
      <c r="E30" s="59">
        <v>15</v>
      </c>
      <c r="F30" s="40">
        <v>128</v>
      </c>
      <c r="G30" s="40" t="s">
        <v>42</v>
      </c>
      <c r="H30" s="48">
        <v>6400</v>
      </c>
      <c r="I30" s="48">
        <f>+F30*H30</f>
        <v>819200</v>
      </c>
      <c r="J30" s="40" t="s">
        <v>41</v>
      </c>
    </row>
    <row r="31" spans="1:10" s="49" customFormat="1" x14ac:dyDescent="0.25">
      <c r="A31" s="40" t="s">
        <v>3</v>
      </c>
      <c r="B31" s="40" t="s">
        <v>72</v>
      </c>
      <c r="C31" s="40">
        <v>2</v>
      </c>
      <c r="D31" s="40" t="s">
        <v>18</v>
      </c>
      <c r="E31" s="59" t="s">
        <v>178</v>
      </c>
      <c r="F31" s="40">
        <v>153</v>
      </c>
      <c r="G31" s="40" t="s">
        <v>75</v>
      </c>
      <c r="H31" s="48">
        <v>6600</v>
      </c>
      <c r="I31" s="48">
        <f>+F31*H31</f>
        <v>1009800</v>
      </c>
      <c r="J31" s="40" t="s">
        <v>16</v>
      </c>
    </row>
    <row r="32" spans="1:10" x14ac:dyDescent="0.25">
      <c r="A32" s="40" t="s">
        <v>3</v>
      </c>
      <c r="B32" s="40" t="s">
        <v>72</v>
      </c>
      <c r="C32" s="40">
        <v>1</v>
      </c>
      <c r="D32" s="40" t="s">
        <v>12</v>
      </c>
      <c r="E32" s="59">
        <v>15</v>
      </c>
      <c r="F32" s="40">
        <v>136</v>
      </c>
      <c r="G32" s="40" t="s">
        <v>76</v>
      </c>
      <c r="H32" s="48">
        <v>6400</v>
      </c>
      <c r="I32" s="48">
        <f>+F32*H32</f>
        <v>870400</v>
      </c>
      <c r="J32" s="40" t="s">
        <v>21</v>
      </c>
    </row>
    <row r="33" spans="1:10" x14ac:dyDescent="0.25">
      <c r="A33" s="40" t="s">
        <v>3</v>
      </c>
      <c r="B33" s="40" t="s">
        <v>77</v>
      </c>
      <c r="C33" s="40">
        <v>1</v>
      </c>
      <c r="D33" s="40" t="s">
        <v>12</v>
      </c>
      <c r="E33" s="59">
        <v>15</v>
      </c>
      <c r="F33" s="40">
        <v>136</v>
      </c>
      <c r="G33" s="40" t="s">
        <v>76</v>
      </c>
      <c r="H33" s="48">
        <v>6400</v>
      </c>
      <c r="I33" s="48">
        <f>+F33*H33</f>
        <v>870400</v>
      </c>
      <c r="J33" s="40" t="s">
        <v>21</v>
      </c>
    </row>
    <row r="34" spans="1:10" x14ac:dyDescent="0.25">
      <c r="A34" s="40" t="s">
        <v>3</v>
      </c>
      <c r="B34" s="40" t="s">
        <v>77</v>
      </c>
      <c r="C34" s="40">
        <v>1</v>
      </c>
      <c r="D34" s="40" t="s">
        <v>20</v>
      </c>
      <c r="E34" s="59">
        <v>15</v>
      </c>
      <c r="F34" s="40">
        <v>137</v>
      </c>
      <c r="G34" s="40" t="s">
        <v>78</v>
      </c>
      <c r="H34" s="48">
        <v>6400</v>
      </c>
      <c r="I34" s="48">
        <f>+F34*H34</f>
        <v>876800</v>
      </c>
      <c r="J34" s="40" t="s">
        <v>21</v>
      </c>
    </row>
    <row r="35" spans="1:10" x14ac:dyDescent="0.25">
      <c r="A35" s="40" t="s">
        <v>3</v>
      </c>
      <c r="B35" s="40" t="s">
        <v>77</v>
      </c>
      <c r="C35" s="40">
        <v>1</v>
      </c>
      <c r="D35" s="40" t="s">
        <v>12</v>
      </c>
      <c r="E35" s="59">
        <v>15</v>
      </c>
      <c r="F35" s="40">
        <v>147</v>
      </c>
      <c r="G35" s="40" t="s">
        <v>48</v>
      </c>
      <c r="H35" s="48">
        <v>6400</v>
      </c>
      <c r="I35" s="48">
        <f>+F35*H35</f>
        <v>940800</v>
      </c>
      <c r="J35" s="40" t="s">
        <v>45</v>
      </c>
    </row>
    <row r="36" spans="1:10" x14ac:dyDescent="0.25">
      <c r="A36" s="49" t="s">
        <v>3</v>
      </c>
      <c r="B36" s="49" t="s">
        <v>77</v>
      </c>
      <c r="C36" s="49">
        <v>1</v>
      </c>
      <c r="D36" s="49" t="s">
        <v>15</v>
      </c>
      <c r="E36" s="60"/>
      <c r="F36" s="49">
        <v>55</v>
      </c>
      <c r="G36" s="49" t="s">
        <v>79</v>
      </c>
      <c r="H36" s="50">
        <v>7200</v>
      </c>
      <c r="I36" s="50">
        <f>+F36*H36</f>
        <v>396000</v>
      </c>
      <c r="J36" s="49" t="s">
        <v>16</v>
      </c>
    </row>
    <row r="37" spans="1:10" x14ac:dyDescent="0.25">
      <c r="A37" s="40" t="s">
        <v>3</v>
      </c>
      <c r="B37" s="40" t="s">
        <v>77</v>
      </c>
      <c r="C37" s="40">
        <v>2</v>
      </c>
      <c r="D37" s="40" t="s">
        <v>18</v>
      </c>
      <c r="E37" s="59" t="s">
        <v>178</v>
      </c>
      <c r="F37" s="40">
        <v>151</v>
      </c>
      <c r="G37" s="40" t="s">
        <v>80</v>
      </c>
      <c r="H37" s="48">
        <v>6600</v>
      </c>
      <c r="I37" s="48">
        <f>+F37*H37</f>
        <v>996600</v>
      </c>
      <c r="J37" s="40" t="s">
        <v>16</v>
      </c>
    </row>
    <row r="38" spans="1:10" s="49" customFormat="1" x14ac:dyDescent="0.25">
      <c r="A38" s="49" t="s">
        <v>3</v>
      </c>
      <c r="B38" s="49" t="s">
        <v>81</v>
      </c>
      <c r="C38" s="49">
        <v>3</v>
      </c>
      <c r="D38" s="49" t="s">
        <v>15</v>
      </c>
      <c r="E38" s="60"/>
      <c r="F38" s="49">
        <v>194</v>
      </c>
      <c r="G38" s="49" t="s">
        <v>82</v>
      </c>
      <c r="H38" s="50">
        <v>7200</v>
      </c>
      <c r="I38" s="50">
        <f>+F38*H38</f>
        <v>1396800</v>
      </c>
      <c r="J38" s="49" t="s">
        <v>16</v>
      </c>
    </row>
    <row r="39" spans="1:10" x14ac:dyDescent="0.25">
      <c r="A39" s="40" t="s">
        <v>3</v>
      </c>
      <c r="B39" s="40" t="s">
        <v>81</v>
      </c>
      <c r="C39" s="40">
        <v>1</v>
      </c>
      <c r="D39" s="40" t="s">
        <v>18</v>
      </c>
      <c r="E39" s="59" t="s">
        <v>179</v>
      </c>
      <c r="F39" s="40">
        <v>87</v>
      </c>
      <c r="G39" s="40" t="s">
        <v>83</v>
      </c>
      <c r="H39" s="48">
        <v>6100</v>
      </c>
      <c r="I39" s="48">
        <f>+F39*H39</f>
        <v>530700</v>
      </c>
      <c r="J39" s="40" t="s">
        <v>16</v>
      </c>
    </row>
    <row r="40" spans="1:10" s="49" customFormat="1" x14ac:dyDescent="0.25">
      <c r="A40" s="40" t="s">
        <v>3</v>
      </c>
      <c r="B40" s="40" t="s">
        <v>81</v>
      </c>
      <c r="C40" s="40">
        <v>2</v>
      </c>
      <c r="D40" s="40" t="s">
        <v>12</v>
      </c>
      <c r="E40" s="59">
        <v>50</v>
      </c>
      <c r="F40" s="40">
        <v>314</v>
      </c>
      <c r="G40" s="40" t="s">
        <v>84</v>
      </c>
      <c r="H40" s="48">
        <v>5900</v>
      </c>
      <c r="I40" s="48">
        <f>+F40*H40</f>
        <v>1852600</v>
      </c>
      <c r="J40" s="40" t="s">
        <v>45</v>
      </c>
    </row>
    <row r="41" spans="1:10" x14ac:dyDescent="0.25">
      <c r="A41" s="40" t="s">
        <v>3</v>
      </c>
      <c r="B41" s="40" t="s">
        <v>81</v>
      </c>
      <c r="C41" s="40">
        <v>1</v>
      </c>
      <c r="D41" s="40" t="s">
        <v>12</v>
      </c>
      <c r="E41" s="59">
        <v>50</v>
      </c>
      <c r="F41" s="40">
        <v>152</v>
      </c>
      <c r="G41" s="40" t="s">
        <v>85</v>
      </c>
      <c r="H41" s="48">
        <v>5900</v>
      </c>
      <c r="I41" s="48">
        <f>+F41*H41</f>
        <v>896800</v>
      </c>
      <c r="J41" s="40" t="s">
        <v>21</v>
      </c>
    </row>
    <row r="42" spans="1:10" x14ac:dyDescent="0.25">
      <c r="A42" s="40" t="s">
        <v>3</v>
      </c>
      <c r="B42" s="40" t="s">
        <v>81</v>
      </c>
      <c r="C42" s="40">
        <v>1</v>
      </c>
      <c r="D42" s="40" t="s">
        <v>20</v>
      </c>
      <c r="E42" s="59">
        <v>50</v>
      </c>
      <c r="F42" s="40">
        <v>155</v>
      </c>
      <c r="G42" s="40" t="s">
        <v>86</v>
      </c>
      <c r="H42" s="48">
        <v>5900</v>
      </c>
      <c r="I42" s="48">
        <f>+F42*H42</f>
        <v>914500</v>
      </c>
      <c r="J42" s="40" t="s">
        <v>21</v>
      </c>
    </row>
    <row r="43" spans="1:10" x14ac:dyDescent="0.25">
      <c r="A43" s="49" t="s">
        <v>3</v>
      </c>
      <c r="B43" s="49" t="s">
        <v>93</v>
      </c>
      <c r="C43" s="49">
        <v>1</v>
      </c>
      <c r="D43" s="49" t="s">
        <v>15</v>
      </c>
      <c r="E43" s="60"/>
      <c r="F43" s="49">
        <v>74</v>
      </c>
      <c r="G43" s="49" t="s">
        <v>94</v>
      </c>
      <c r="H43" s="50">
        <v>7200</v>
      </c>
      <c r="I43" s="50">
        <f>+F43*H43</f>
        <v>532800</v>
      </c>
      <c r="J43" s="49" t="s">
        <v>16</v>
      </c>
    </row>
    <row r="44" spans="1:10" x14ac:dyDescent="0.25">
      <c r="A44" s="40" t="s">
        <v>3</v>
      </c>
      <c r="B44" s="40" t="s">
        <v>93</v>
      </c>
      <c r="C44" s="40">
        <v>1</v>
      </c>
      <c r="D44" s="40" t="s">
        <v>12</v>
      </c>
      <c r="E44" s="59">
        <v>50</v>
      </c>
      <c r="F44" s="40">
        <v>153</v>
      </c>
      <c r="G44" s="40" t="s">
        <v>95</v>
      </c>
      <c r="H44" s="48">
        <v>5900</v>
      </c>
      <c r="I44" s="48">
        <f>+F44*H44</f>
        <v>902700</v>
      </c>
      <c r="J44" s="40" t="s">
        <v>21</v>
      </c>
    </row>
    <row r="45" spans="1:10" x14ac:dyDescent="0.25">
      <c r="A45" s="40" t="s">
        <v>3</v>
      </c>
      <c r="B45" s="40" t="s">
        <v>96</v>
      </c>
      <c r="C45" s="40">
        <v>1</v>
      </c>
      <c r="D45" s="40" t="s">
        <v>12</v>
      </c>
      <c r="E45" s="59">
        <v>15</v>
      </c>
      <c r="F45" s="40">
        <v>116</v>
      </c>
      <c r="G45" s="40" t="s">
        <v>97</v>
      </c>
      <c r="H45" s="48">
        <v>6400</v>
      </c>
      <c r="I45" s="48">
        <f>+F45*H45</f>
        <v>742400</v>
      </c>
      <c r="J45" s="40" t="s">
        <v>13</v>
      </c>
    </row>
    <row r="46" spans="1:10" s="49" customFormat="1" x14ac:dyDescent="0.25">
      <c r="A46" s="49" t="s">
        <v>3</v>
      </c>
      <c r="B46" s="49" t="s">
        <v>96</v>
      </c>
      <c r="C46" s="49">
        <v>1</v>
      </c>
      <c r="D46" s="49" t="s">
        <v>15</v>
      </c>
      <c r="E46" s="60"/>
      <c r="F46" s="49">
        <v>54</v>
      </c>
      <c r="G46" s="49" t="s">
        <v>98</v>
      </c>
      <c r="H46" s="50">
        <v>7200</v>
      </c>
      <c r="I46" s="50">
        <f>+F46*H46</f>
        <v>388800</v>
      </c>
      <c r="J46" s="49" t="s">
        <v>16</v>
      </c>
    </row>
    <row r="47" spans="1:10" x14ac:dyDescent="0.25">
      <c r="A47" s="40" t="s">
        <v>3</v>
      </c>
      <c r="B47" s="40" t="s">
        <v>96</v>
      </c>
      <c r="C47" s="40">
        <v>1</v>
      </c>
      <c r="D47" s="40" t="s">
        <v>18</v>
      </c>
      <c r="E47" s="59" t="s">
        <v>178</v>
      </c>
      <c r="F47" s="40">
        <v>82</v>
      </c>
      <c r="G47" s="40" t="s">
        <v>99</v>
      </c>
      <c r="H47" s="48">
        <v>6600</v>
      </c>
      <c r="I47" s="48">
        <f>+F47*H47</f>
        <v>541200</v>
      </c>
      <c r="J47" s="40" t="s">
        <v>16</v>
      </c>
    </row>
    <row r="48" spans="1:10" x14ac:dyDescent="0.25">
      <c r="A48" s="40" t="s">
        <v>3</v>
      </c>
      <c r="B48" s="40" t="s">
        <v>96</v>
      </c>
      <c r="C48" s="40">
        <v>1</v>
      </c>
      <c r="D48" s="40" t="s">
        <v>12</v>
      </c>
      <c r="E48" s="59">
        <v>15</v>
      </c>
      <c r="F48" s="40">
        <v>128</v>
      </c>
      <c r="G48" s="40" t="s">
        <v>42</v>
      </c>
      <c r="H48" s="48">
        <v>6400</v>
      </c>
      <c r="I48" s="48">
        <f>+F48*H48</f>
        <v>819200</v>
      </c>
      <c r="J48" s="40" t="s">
        <v>21</v>
      </c>
    </row>
    <row r="49" spans="1:10" s="49" customFormat="1" x14ac:dyDescent="0.25">
      <c r="A49" s="49" t="s">
        <v>3</v>
      </c>
      <c r="B49" s="49" t="s">
        <v>102</v>
      </c>
      <c r="C49" s="49">
        <v>1</v>
      </c>
      <c r="D49" s="49" t="s">
        <v>15</v>
      </c>
      <c r="E49" s="60"/>
      <c r="F49" s="49">
        <v>74</v>
      </c>
      <c r="G49" s="49" t="s">
        <v>94</v>
      </c>
      <c r="H49" s="50">
        <v>7200</v>
      </c>
      <c r="I49" s="50">
        <f>+F49*H49</f>
        <v>532800</v>
      </c>
      <c r="J49" s="49" t="s">
        <v>16</v>
      </c>
    </row>
    <row r="50" spans="1:10" x14ac:dyDescent="0.25">
      <c r="A50" s="40" t="s">
        <v>3</v>
      </c>
      <c r="B50" s="40" t="s">
        <v>102</v>
      </c>
      <c r="C50" s="40">
        <v>1</v>
      </c>
      <c r="D50" s="40" t="s">
        <v>12</v>
      </c>
      <c r="E50" s="59">
        <v>50</v>
      </c>
      <c r="F50" s="40">
        <v>166</v>
      </c>
      <c r="G50" s="40" t="s">
        <v>103</v>
      </c>
      <c r="H50" s="48">
        <v>5900</v>
      </c>
      <c r="I50" s="48">
        <f>+F50*H50</f>
        <v>979400</v>
      </c>
      <c r="J50" s="40" t="s">
        <v>45</v>
      </c>
    </row>
    <row r="51" spans="1:10" x14ac:dyDescent="0.25">
      <c r="A51" s="40" t="s">
        <v>3</v>
      </c>
      <c r="B51" s="40" t="s">
        <v>102</v>
      </c>
      <c r="C51" s="40">
        <v>1</v>
      </c>
      <c r="D51" s="40" t="s">
        <v>18</v>
      </c>
      <c r="E51" s="59" t="s">
        <v>179</v>
      </c>
      <c r="F51" s="40">
        <v>76</v>
      </c>
      <c r="G51" s="40" t="s">
        <v>19</v>
      </c>
      <c r="H51" s="48">
        <v>6100</v>
      </c>
      <c r="I51" s="48">
        <f>+F51*H51</f>
        <v>463600</v>
      </c>
      <c r="J51" s="40" t="s">
        <v>16</v>
      </c>
    </row>
    <row r="52" spans="1:10" s="49" customFormat="1" x14ac:dyDescent="0.25">
      <c r="A52" s="49" t="s">
        <v>3</v>
      </c>
      <c r="B52" s="49" t="s">
        <v>107</v>
      </c>
      <c r="C52" s="49">
        <v>1</v>
      </c>
      <c r="D52" s="49" t="s">
        <v>15</v>
      </c>
      <c r="E52" s="60"/>
      <c r="F52" s="49">
        <v>47</v>
      </c>
      <c r="G52" s="49" t="s">
        <v>108</v>
      </c>
      <c r="H52" s="50">
        <v>7200</v>
      </c>
      <c r="I52" s="50">
        <f>+F52*H52</f>
        <v>338400</v>
      </c>
      <c r="J52" s="49" t="s">
        <v>16</v>
      </c>
    </row>
    <row r="53" spans="1:10" x14ac:dyDescent="0.25">
      <c r="A53" s="40" t="s">
        <v>3</v>
      </c>
      <c r="B53" s="40" t="s">
        <v>107</v>
      </c>
      <c r="C53" s="40">
        <v>2</v>
      </c>
      <c r="D53" s="40" t="s">
        <v>20</v>
      </c>
      <c r="E53" s="59">
        <v>15</v>
      </c>
      <c r="F53" s="40">
        <v>236</v>
      </c>
      <c r="G53" s="40" t="s">
        <v>109</v>
      </c>
      <c r="H53" s="48">
        <v>6400</v>
      </c>
      <c r="I53" s="48">
        <f>+F53*H53</f>
        <v>1510400</v>
      </c>
      <c r="J53" s="40" t="s">
        <v>21</v>
      </c>
    </row>
    <row r="54" spans="1:10" x14ac:dyDescent="0.25">
      <c r="A54" s="49" t="s">
        <v>3</v>
      </c>
      <c r="B54" s="49" t="s">
        <v>110</v>
      </c>
      <c r="C54" s="49">
        <v>1</v>
      </c>
      <c r="D54" s="49" t="s">
        <v>15</v>
      </c>
      <c r="E54" s="60"/>
      <c r="F54" s="49">
        <v>56</v>
      </c>
      <c r="G54" s="49" t="s">
        <v>74</v>
      </c>
      <c r="H54" s="50">
        <v>7200</v>
      </c>
      <c r="I54" s="50">
        <f>+F54*H54</f>
        <v>403200</v>
      </c>
      <c r="J54" s="49" t="s">
        <v>16</v>
      </c>
    </row>
    <row r="55" spans="1:10" x14ac:dyDescent="0.25">
      <c r="A55" s="40" t="s">
        <v>3</v>
      </c>
      <c r="B55" s="40" t="s">
        <v>110</v>
      </c>
      <c r="C55" s="40">
        <v>1</v>
      </c>
      <c r="D55" s="40" t="s">
        <v>20</v>
      </c>
      <c r="E55" s="59">
        <v>50</v>
      </c>
      <c r="F55" s="40">
        <v>155</v>
      </c>
      <c r="G55" s="40" t="s">
        <v>86</v>
      </c>
      <c r="H55" s="48">
        <v>5900</v>
      </c>
      <c r="I55" s="48">
        <f>+F55*H55</f>
        <v>914500</v>
      </c>
      <c r="J55" s="40" t="s">
        <v>21</v>
      </c>
    </row>
    <row r="56" spans="1:10" s="49" customFormat="1" x14ac:dyDescent="0.25">
      <c r="A56" s="40" t="s">
        <v>3</v>
      </c>
      <c r="B56" s="40" t="s">
        <v>137</v>
      </c>
      <c r="C56" s="40">
        <v>1</v>
      </c>
      <c r="D56" s="40" t="s">
        <v>12</v>
      </c>
      <c r="E56" s="59">
        <v>15</v>
      </c>
      <c r="F56" s="40">
        <v>126</v>
      </c>
      <c r="G56" s="40" t="s">
        <v>138</v>
      </c>
      <c r="H56" s="48">
        <v>6400</v>
      </c>
      <c r="I56" s="48">
        <f>+F56*H56</f>
        <v>806400</v>
      </c>
      <c r="J56" s="40" t="s">
        <v>13</v>
      </c>
    </row>
    <row r="57" spans="1:10" x14ac:dyDescent="0.25">
      <c r="A57" s="40" t="s">
        <v>3</v>
      </c>
      <c r="B57" s="40" t="s">
        <v>137</v>
      </c>
      <c r="C57" s="40">
        <v>1</v>
      </c>
      <c r="D57" s="40" t="s">
        <v>12</v>
      </c>
      <c r="E57" s="59">
        <v>15</v>
      </c>
      <c r="F57" s="40">
        <v>149</v>
      </c>
      <c r="G57" s="40" t="s">
        <v>73</v>
      </c>
      <c r="H57" s="48">
        <v>6400</v>
      </c>
      <c r="I57" s="48">
        <f>+F57*H57</f>
        <v>953600</v>
      </c>
      <c r="J57" s="40" t="s">
        <v>45</v>
      </c>
    </row>
    <row r="58" spans="1:10" x14ac:dyDescent="0.25">
      <c r="A58" s="40" t="s">
        <v>3</v>
      </c>
      <c r="B58" s="40" t="s">
        <v>137</v>
      </c>
      <c r="C58" s="40">
        <v>2</v>
      </c>
      <c r="D58" s="40" t="s">
        <v>18</v>
      </c>
      <c r="E58" s="59" t="s">
        <v>178</v>
      </c>
      <c r="F58" s="40">
        <v>162</v>
      </c>
      <c r="G58" s="40" t="s">
        <v>139</v>
      </c>
      <c r="H58" s="48">
        <v>6600</v>
      </c>
      <c r="I58" s="48">
        <f>+F58*H58</f>
        <v>1069200</v>
      </c>
      <c r="J58" s="40" t="s">
        <v>16</v>
      </c>
    </row>
    <row r="59" spans="1:10" x14ac:dyDescent="0.25">
      <c r="A59" s="40" t="s">
        <v>3</v>
      </c>
      <c r="B59" s="40" t="s">
        <v>140</v>
      </c>
      <c r="C59" s="40">
        <v>4</v>
      </c>
      <c r="D59" s="40" t="s">
        <v>12</v>
      </c>
      <c r="E59" s="59">
        <v>35</v>
      </c>
      <c r="F59" s="40">
        <v>408</v>
      </c>
      <c r="G59" s="40" t="s">
        <v>141</v>
      </c>
      <c r="H59" s="48">
        <v>6900</v>
      </c>
      <c r="I59" s="48">
        <f>+F59*H59</f>
        <v>2815200</v>
      </c>
      <c r="J59" s="40" t="s">
        <v>13</v>
      </c>
    </row>
    <row r="60" spans="1:10" x14ac:dyDescent="0.25">
      <c r="A60" s="40" t="s">
        <v>3</v>
      </c>
      <c r="B60" s="40" t="s">
        <v>142</v>
      </c>
      <c r="C60" s="40">
        <v>2</v>
      </c>
      <c r="D60" s="40" t="s">
        <v>12</v>
      </c>
      <c r="E60" s="59">
        <v>15</v>
      </c>
      <c r="F60" s="40">
        <v>290</v>
      </c>
      <c r="G60" s="40" t="s">
        <v>143</v>
      </c>
      <c r="H60" s="48">
        <v>6400</v>
      </c>
      <c r="I60" s="48">
        <f>+F60*H60</f>
        <v>1856000</v>
      </c>
      <c r="J60" s="40" t="s">
        <v>45</v>
      </c>
    </row>
    <row r="61" spans="1:10" s="49" customFormat="1" x14ac:dyDescent="0.25">
      <c r="A61" s="40" t="s">
        <v>3</v>
      </c>
      <c r="B61" s="40" t="s">
        <v>142</v>
      </c>
      <c r="C61" s="40">
        <v>1</v>
      </c>
      <c r="D61" s="40" t="s">
        <v>18</v>
      </c>
      <c r="E61" s="59" t="s">
        <v>178</v>
      </c>
      <c r="F61" s="40">
        <v>79</v>
      </c>
      <c r="G61" s="40" t="s">
        <v>144</v>
      </c>
      <c r="H61" s="48">
        <v>6600</v>
      </c>
      <c r="I61" s="48">
        <f>+F61*H61</f>
        <v>521400</v>
      </c>
      <c r="J61" s="40" t="s">
        <v>16</v>
      </c>
    </row>
    <row r="62" spans="1:10" x14ac:dyDescent="0.25">
      <c r="A62" s="49" t="s">
        <v>3</v>
      </c>
      <c r="B62" s="49" t="s">
        <v>145</v>
      </c>
      <c r="C62" s="49">
        <v>2</v>
      </c>
      <c r="D62" s="49" t="s">
        <v>15</v>
      </c>
      <c r="E62" s="60"/>
      <c r="F62" s="49">
        <v>137</v>
      </c>
      <c r="G62" s="49" t="s">
        <v>146</v>
      </c>
      <c r="H62" s="50">
        <v>7200</v>
      </c>
      <c r="I62" s="50">
        <f>+F62*H62</f>
        <v>986400</v>
      </c>
      <c r="J62" s="49" t="s">
        <v>16</v>
      </c>
    </row>
    <row r="63" spans="1:10" s="49" customFormat="1" x14ac:dyDescent="0.25">
      <c r="A63" s="40" t="s">
        <v>3</v>
      </c>
      <c r="B63" s="40" t="s">
        <v>145</v>
      </c>
      <c r="C63" s="40">
        <v>1</v>
      </c>
      <c r="D63" s="40" t="s">
        <v>12</v>
      </c>
      <c r="E63" s="59">
        <v>50</v>
      </c>
      <c r="F63" s="40">
        <v>149</v>
      </c>
      <c r="G63" s="40" t="s">
        <v>73</v>
      </c>
      <c r="H63" s="48">
        <v>5900</v>
      </c>
      <c r="I63" s="48">
        <f>+F63*H63</f>
        <v>879100</v>
      </c>
      <c r="J63" s="40" t="s">
        <v>45</v>
      </c>
    </row>
    <row r="64" spans="1:10" ht="16.5" thickBot="1" x14ac:dyDescent="0.3">
      <c r="A64" s="40" t="s">
        <v>3</v>
      </c>
      <c r="B64" s="40" t="s">
        <v>145</v>
      </c>
      <c r="C64" s="40">
        <v>1</v>
      </c>
      <c r="D64" s="40" t="s">
        <v>18</v>
      </c>
      <c r="E64" s="59" t="s">
        <v>179</v>
      </c>
      <c r="F64" s="40">
        <v>79</v>
      </c>
      <c r="G64" s="40" t="s">
        <v>144</v>
      </c>
      <c r="H64" s="48">
        <v>6100</v>
      </c>
      <c r="I64" s="48">
        <f>+F64*H64</f>
        <v>481900</v>
      </c>
      <c r="J64" s="40" t="s">
        <v>16</v>
      </c>
    </row>
    <row r="65" spans="1:10" ht="16.5" thickBot="1" x14ac:dyDescent="0.3">
      <c r="A65" s="51"/>
      <c r="B65" s="52" t="s">
        <v>166</v>
      </c>
      <c r="C65" s="53">
        <f>SUM(C2:C64)</f>
        <v>79</v>
      </c>
      <c r="D65" s="54"/>
      <c r="E65" s="54"/>
      <c r="F65" s="53">
        <f>SUM(F2:F64)</f>
        <v>8360</v>
      </c>
      <c r="G65" s="55" t="s">
        <v>180</v>
      </c>
      <c r="H65" s="56"/>
      <c r="I65" s="57">
        <f>SUM(I2:I64)</f>
        <v>53980100</v>
      </c>
      <c r="J65" s="58"/>
    </row>
    <row r="77" spans="1:10" s="49" customFormat="1" x14ac:dyDescent="0.25">
      <c r="A77" s="40"/>
      <c r="B77" s="40"/>
      <c r="C77" s="40"/>
      <c r="D77" s="40"/>
      <c r="E77" s="59"/>
      <c r="F77" s="40"/>
      <c r="G77" s="40"/>
      <c r="H77" s="48"/>
      <c r="I77" s="48"/>
      <c r="J77" s="40"/>
    </row>
  </sheetData>
  <sortState xmlns:xlrd2="http://schemas.microsoft.com/office/spreadsheetml/2017/richdata2" ref="A2:J64">
    <sortCondition ref="B2:B6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7D9DD-5D2D-47A3-866E-4071F11F7A63}">
  <sheetPr>
    <pageSetUpPr fitToPage="1"/>
  </sheetPr>
  <dimension ref="A1:J28"/>
  <sheetViews>
    <sheetView showGridLines="0" topLeftCell="A10" workbookViewId="0">
      <selection activeCell="G13" sqref="G13"/>
    </sheetView>
  </sheetViews>
  <sheetFormatPr baseColWidth="10" defaultRowHeight="15" x14ac:dyDescent="0.25"/>
  <cols>
    <col min="1" max="1" width="10.7109375" style="40" bestFit="1" customWidth="1"/>
    <col min="2" max="2" width="14.140625" style="40" bestFit="1" customWidth="1"/>
    <col min="3" max="3" width="6.28515625" style="40" bestFit="1" customWidth="1"/>
    <col min="4" max="4" width="9.5703125" style="40" bestFit="1" customWidth="1"/>
    <col min="5" max="5" width="4" style="40" bestFit="1" customWidth="1"/>
    <col min="6" max="6" width="6.5703125" style="40" bestFit="1" customWidth="1"/>
    <col min="7" max="7" width="73.7109375" style="40" bestFit="1" customWidth="1"/>
    <col min="8" max="8" width="9.5703125" style="41" bestFit="1" customWidth="1"/>
    <col min="9" max="9" width="14.7109375" style="41" bestFit="1" customWidth="1"/>
    <col min="10" max="10" width="7.7109375" style="40" bestFit="1" customWidth="1"/>
    <col min="11" max="16384" width="11.42578125" style="40"/>
  </cols>
  <sheetData>
    <row r="1" spans="1:10" ht="16.5" thickBot="1" x14ac:dyDescent="0.3">
      <c r="A1" s="42" t="s">
        <v>169</v>
      </c>
      <c r="B1" s="43" t="s">
        <v>170</v>
      </c>
      <c r="C1" s="44" t="s">
        <v>171</v>
      </c>
      <c r="D1" s="45" t="s">
        <v>172</v>
      </c>
      <c r="E1" s="45" t="s">
        <v>173</v>
      </c>
      <c r="F1" s="44" t="s">
        <v>165</v>
      </c>
      <c r="G1" s="45" t="s">
        <v>174</v>
      </c>
      <c r="H1" s="46" t="s">
        <v>175</v>
      </c>
      <c r="I1" s="46" t="s">
        <v>176</v>
      </c>
      <c r="J1" s="47" t="s">
        <v>177</v>
      </c>
    </row>
    <row r="2" spans="1:10" x14ac:dyDescent="0.25">
      <c r="A2" s="40" t="s">
        <v>27</v>
      </c>
      <c r="B2" s="40" t="s">
        <v>24</v>
      </c>
      <c r="C2" s="40">
        <v>20</v>
      </c>
      <c r="D2" s="40" t="s">
        <v>25</v>
      </c>
      <c r="F2" s="40">
        <v>690</v>
      </c>
      <c r="G2" s="40" t="s">
        <v>28</v>
      </c>
      <c r="H2" s="41">
        <v>8000</v>
      </c>
      <c r="I2" s="41">
        <f>+F2*H2</f>
        <v>5520000</v>
      </c>
      <c r="J2" s="40" t="s">
        <v>26</v>
      </c>
    </row>
    <row r="3" spans="1:10" x14ac:dyDescent="0.25">
      <c r="A3" s="40" t="s">
        <v>27</v>
      </c>
      <c r="B3" s="40" t="s">
        <v>24</v>
      </c>
      <c r="C3" s="40">
        <v>20</v>
      </c>
      <c r="D3" s="40" t="s">
        <v>25</v>
      </c>
      <c r="F3" s="40">
        <v>696</v>
      </c>
      <c r="G3" s="40" t="s">
        <v>29</v>
      </c>
      <c r="H3" s="41">
        <v>8000</v>
      </c>
      <c r="I3" s="41">
        <f t="shared" ref="I3:I10" si="0">+F3*H3</f>
        <v>5568000</v>
      </c>
      <c r="J3" s="40" t="s">
        <v>26</v>
      </c>
    </row>
    <row r="4" spans="1:10" x14ac:dyDescent="0.25">
      <c r="A4" s="40" t="s">
        <v>27</v>
      </c>
      <c r="B4" s="40" t="s">
        <v>24</v>
      </c>
      <c r="C4" s="40">
        <v>20</v>
      </c>
      <c r="D4" s="40" t="s">
        <v>25</v>
      </c>
      <c r="F4" s="40">
        <v>695</v>
      </c>
      <c r="G4" s="40" t="s">
        <v>30</v>
      </c>
      <c r="H4" s="41">
        <v>8000</v>
      </c>
      <c r="I4" s="41">
        <f t="shared" si="0"/>
        <v>5560000</v>
      </c>
      <c r="J4" s="40" t="s">
        <v>26</v>
      </c>
    </row>
    <row r="5" spans="1:10" x14ac:dyDescent="0.25">
      <c r="A5" s="40" t="s">
        <v>27</v>
      </c>
      <c r="B5" s="40" t="s">
        <v>24</v>
      </c>
      <c r="C5" s="40">
        <v>20</v>
      </c>
      <c r="D5" s="40" t="s">
        <v>25</v>
      </c>
      <c r="F5" s="40">
        <v>707</v>
      </c>
      <c r="G5" s="40" t="s">
        <v>31</v>
      </c>
      <c r="H5" s="41">
        <v>8000</v>
      </c>
      <c r="I5" s="41">
        <f t="shared" si="0"/>
        <v>5656000</v>
      </c>
      <c r="J5" s="40" t="s">
        <v>26</v>
      </c>
    </row>
    <row r="6" spans="1:10" x14ac:dyDescent="0.25">
      <c r="A6" s="40" t="s">
        <v>27</v>
      </c>
      <c r="B6" s="40" t="s">
        <v>24</v>
      </c>
      <c r="C6" s="40">
        <v>20</v>
      </c>
      <c r="D6" s="40" t="s">
        <v>25</v>
      </c>
      <c r="F6" s="40">
        <v>707</v>
      </c>
      <c r="G6" s="40" t="s">
        <v>32</v>
      </c>
      <c r="H6" s="41">
        <v>8000</v>
      </c>
      <c r="I6" s="41">
        <f t="shared" si="0"/>
        <v>5656000</v>
      </c>
      <c r="J6" s="40" t="s">
        <v>26</v>
      </c>
    </row>
    <row r="7" spans="1:10" x14ac:dyDescent="0.25">
      <c r="A7" s="40" t="s">
        <v>27</v>
      </c>
      <c r="B7" s="40" t="s">
        <v>24</v>
      </c>
      <c r="C7" s="40">
        <v>20</v>
      </c>
      <c r="D7" s="40" t="s">
        <v>25</v>
      </c>
      <c r="F7" s="40">
        <v>702</v>
      </c>
      <c r="G7" s="40" t="s">
        <v>33</v>
      </c>
      <c r="H7" s="41">
        <v>8000</v>
      </c>
      <c r="I7" s="41">
        <f t="shared" si="0"/>
        <v>5616000</v>
      </c>
      <c r="J7" s="40" t="s">
        <v>26</v>
      </c>
    </row>
    <row r="8" spans="1:10" x14ac:dyDescent="0.25">
      <c r="A8" s="40" t="s">
        <v>27</v>
      </c>
      <c r="B8" s="40" t="s">
        <v>24</v>
      </c>
      <c r="C8" s="40">
        <v>20</v>
      </c>
      <c r="D8" s="40" t="s">
        <v>25</v>
      </c>
      <c r="F8" s="40">
        <v>687</v>
      </c>
      <c r="G8" s="40" t="s">
        <v>34</v>
      </c>
      <c r="H8" s="41">
        <v>8000</v>
      </c>
      <c r="I8" s="41">
        <f t="shared" si="0"/>
        <v>5496000</v>
      </c>
      <c r="J8" s="40" t="s">
        <v>26</v>
      </c>
    </row>
    <row r="9" spans="1:10" x14ac:dyDescent="0.25">
      <c r="A9" s="40" t="s">
        <v>27</v>
      </c>
      <c r="B9" s="40" t="s">
        <v>24</v>
      </c>
      <c r="C9" s="40">
        <v>2</v>
      </c>
      <c r="D9" s="40" t="s">
        <v>35</v>
      </c>
      <c r="F9" s="40">
        <v>1221</v>
      </c>
      <c r="G9" s="40" t="s">
        <v>37</v>
      </c>
      <c r="H9" s="41">
        <v>4500</v>
      </c>
      <c r="I9" s="41">
        <f t="shared" si="0"/>
        <v>5494500</v>
      </c>
      <c r="J9" s="40" t="s">
        <v>36</v>
      </c>
    </row>
    <row r="10" spans="1:10" ht="15.75" thickBot="1" x14ac:dyDescent="0.3">
      <c r="A10" s="40" t="s">
        <v>27</v>
      </c>
      <c r="B10" s="40" t="s">
        <v>24</v>
      </c>
      <c r="C10" s="40">
        <v>2</v>
      </c>
      <c r="D10" s="40" t="s">
        <v>38</v>
      </c>
      <c r="F10" s="40">
        <v>88</v>
      </c>
      <c r="G10" s="40" t="s">
        <v>39</v>
      </c>
      <c r="H10" s="41">
        <v>18000</v>
      </c>
      <c r="I10" s="41">
        <f t="shared" si="0"/>
        <v>1584000</v>
      </c>
      <c r="J10" s="40" t="s">
        <v>36</v>
      </c>
    </row>
    <row r="11" spans="1:10" ht="16.5" thickBot="1" x14ac:dyDescent="0.3">
      <c r="A11" s="51"/>
      <c r="B11" s="52" t="s">
        <v>166</v>
      </c>
      <c r="C11" s="53">
        <f>SUM(C2:C10)</f>
        <v>144</v>
      </c>
      <c r="D11" s="54"/>
      <c r="E11" s="54"/>
      <c r="F11" s="53">
        <f>SUM(F2:F10)</f>
        <v>6193</v>
      </c>
      <c r="G11" s="55" t="s">
        <v>180</v>
      </c>
      <c r="H11" s="56"/>
      <c r="I11" s="57">
        <f>SUM(I2:I10)</f>
        <v>46150500</v>
      </c>
      <c r="J11" s="58"/>
    </row>
    <row r="13" spans="1:10" ht="15.75" thickBot="1" x14ac:dyDescent="0.3"/>
    <row r="14" spans="1:10" ht="16.5" thickBot="1" x14ac:dyDescent="0.3">
      <c r="A14" s="42" t="s">
        <v>169</v>
      </c>
      <c r="B14" s="43" t="s">
        <v>170</v>
      </c>
      <c r="C14" s="44" t="s">
        <v>171</v>
      </c>
      <c r="D14" s="45" t="s">
        <v>172</v>
      </c>
      <c r="E14" s="45" t="s">
        <v>173</v>
      </c>
      <c r="F14" s="44" t="s">
        <v>165</v>
      </c>
      <c r="G14" s="45" t="s">
        <v>174</v>
      </c>
      <c r="H14" s="46" t="s">
        <v>175</v>
      </c>
      <c r="I14" s="46" t="s">
        <v>176</v>
      </c>
      <c r="J14" s="47" t="s">
        <v>177</v>
      </c>
    </row>
    <row r="15" spans="1:10" ht="15.75" x14ac:dyDescent="0.25">
      <c r="A15" s="40" t="s">
        <v>3</v>
      </c>
      <c r="B15" s="40" t="s">
        <v>54</v>
      </c>
      <c r="C15" s="40">
        <v>5</v>
      </c>
      <c r="D15" s="40" t="s">
        <v>20</v>
      </c>
      <c r="E15" s="59">
        <v>35</v>
      </c>
      <c r="F15" s="40">
        <v>504</v>
      </c>
      <c r="G15" s="40" t="s">
        <v>55</v>
      </c>
      <c r="H15" s="48">
        <v>6900</v>
      </c>
      <c r="I15" s="48">
        <f>+F15*H15</f>
        <v>3477600</v>
      </c>
      <c r="J15" s="40" t="s">
        <v>13</v>
      </c>
    </row>
    <row r="16" spans="1:10" ht="15.75" x14ac:dyDescent="0.25">
      <c r="A16" s="40" t="s">
        <v>3</v>
      </c>
      <c r="B16" s="40" t="s">
        <v>54</v>
      </c>
      <c r="C16" s="40">
        <v>1</v>
      </c>
      <c r="D16" s="40" t="s">
        <v>12</v>
      </c>
      <c r="E16" s="59">
        <v>35</v>
      </c>
      <c r="F16" s="40">
        <v>106</v>
      </c>
      <c r="G16" s="40" t="s">
        <v>56</v>
      </c>
      <c r="H16" s="48">
        <v>6900</v>
      </c>
      <c r="I16" s="48">
        <f>+F16*H16</f>
        <v>731400</v>
      </c>
      <c r="J16" s="40" t="s">
        <v>13</v>
      </c>
    </row>
    <row r="17" spans="1:10" ht="15.75" x14ac:dyDescent="0.25">
      <c r="A17" s="40" t="s">
        <v>3</v>
      </c>
      <c r="B17" s="40" t="s">
        <v>91</v>
      </c>
      <c r="C17" s="40">
        <v>3</v>
      </c>
      <c r="D17" s="40" t="s">
        <v>20</v>
      </c>
      <c r="E17" s="59">
        <v>35</v>
      </c>
      <c r="F17" s="40">
        <v>286</v>
      </c>
      <c r="G17" s="40" t="s">
        <v>92</v>
      </c>
      <c r="H17" s="48">
        <v>6900</v>
      </c>
      <c r="I17" s="48">
        <f>+F17*H17</f>
        <v>1973400</v>
      </c>
      <c r="J17" s="40" t="s">
        <v>13</v>
      </c>
    </row>
    <row r="18" spans="1:10" ht="15.75" x14ac:dyDescent="0.25">
      <c r="A18" s="40" t="s">
        <v>3</v>
      </c>
      <c r="B18" s="40" t="s">
        <v>100</v>
      </c>
      <c r="C18" s="40">
        <v>2</v>
      </c>
      <c r="D18" s="40" t="s">
        <v>20</v>
      </c>
      <c r="E18" s="59">
        <v>35</v>
      </c>
      <c r="F18" s="40">
        <v>183</v>
      </c>
      <c r="G18" s="40" t="s">
        <v>101</v>
      </c>
      <c r="H18" s="48">
        <v>6900</v>
      </c>
      <c r="I18" s="48">
        <f>+F18*H18</f>
        <v>1262700</v>
      </c>
      <c r="J18" s="40" t="s">
        <v>13</v>
      </c>
    </row>
    <row r="19" spans="1:10" ht="15.75" x14ac:dyDescent="0.25">
      <c r="A19" s="40" t="s">
        <v>3</v>
      </c>
      <c r="B19" s="40" t="s">
        <v>104</v>
      </c>
      <c r="C19" s="40">
        <v>16</v>
      </c>
      <c r="D19" s="40" t="s">
        <v>20</v>
      </c>
      <c r="E19" s="59">
        <v>35</v>
      </c>
      <c r="F19" s="40">
        <v>1447</v>
      </c>
      <c r="G19" s="40" t="s">
        <v>105</v>
      </c>
      <c r="H19" s="48">
        <v>6900</v>
      </c>
      <c r="I19" s="48">
        <f>+F19*H19</f>
        <v>9984300</v>
      </c>
      <c r="J19" s="40" t="s">
        <v>13</v>
      </c>
    </row>
    <row r="20" spans="1:10" ht="15.75" x14ac:dyDescent="0.25">
      <c r="A20" s="40" t="s">
        <v>3</v>
      </c>
      <c r="B20" s="40" t="s">
        <v>104</v>
      </c>
      <c r="C20" s="40">
        <v>4</v>
      </c>
      <c r="D20" s="40" t="s">
        <v>12</v>
      </c>
      <c r="E20" s="59">
        <v>35</v>
      </c>
      <c r="F20" s="40">
        <v>423</v>
      </c>
      <c r="G20" s="40" t="s">
        <v>106</v>
      </c>
      <c r="H20" s="48">
        <v>6900</v>
      </c>
      <c r="I20" s="48">
        <f>+F20*H20</f>
        <v>2918700</v>
      </c>
      <c r="J20" s="40" t="s">
        <v>13</v>
      </c>
    </row>
    <row r="21" spans="1:10" ht="15.75" x14ac:dyDescent="0.25">
      <c r="A21" s="40" t="s">
        <v>3</v>
      </c>
      <c r="B21" s="40" t="s">
        <v>128</v>
      </c>
      <c r="C21" s="40">
        <v>2</v>
      </c>
      <c r="D21" s="40" t="s">
        <v>20</v>
      </c>
      <c r="E21" s="59">
        <v>35</v>
      </c>
      <c r="F21" s="40">
        <v>182</v>
      </c>
      <c r="G21" s="40" t="s">
        <v>129</v>
      </c>
      <c r="H21" s="48">
        <v>6900</v>
      </c>
      <c r="I21" s="48">
        <f>+F21*H21</f>
        <v>1255800</v>
      </c>
      <c r="J21" s="40" t="s">
        <v>13</v>
      </c>
    </row>
    <row r="22" spans="1:10" ht="15.75" x14ac:dyDescent="0.25">
      <c r="A22" s="40" t="s">
        <v>3</v>
      </c>
      <c r="B22" s="40" t="s">
        <v>128</v>
      </c>
      <c r="C22" s="40">
        <v>1</v>
      </c>
      <c r="D22" s="40" t="s">
        <v>12</v>
      </c>
      <c r="E22" s="59">
        <v>35</v>
      </c>
      <c r="F22" s="40">
        <v>103</v>
      </c>
      <c r="G22" s="40" t="s">
        <v>130</v>
      </c>
      <c r="H22" s="48">
        <v>6900</v>
      </c>
      <c r="I22" s="48">
        <f>+F22*H22</f>
        <v>710700</v>
      </c>
      <c r="J22" s="40" t="s">
        <v>13</v>
      </c>
    </row>
    <row r="23" spans="1:10" ht="15.75" x14ac:dyDescent="0.25">
      <c r="A23" s="40" t="s">
        <v>3</v>
      </c>
      <c r="B23" s="40" t="s">
        <v>131</v>
      </c>
      <c r="C23" s="40">
        <v>2</v>
      </c>
      <c r="D23" s="40" t="s">
        <v>12</v>
      </c>
      <c r="E23" s="59">
        <v>35</v>
      </c>
      <c r="F23" s="40">
        <v>191</v>
      </c>
      <c r="G23" s="40" t="s">
        <v>132</v>
      </c>
      <c r="H23" s="48">
        <v>6900</v>
      </c>
      <c r="I23" s="48">
        <f>+F23*H23</f>
        <v>1317900</v>
      </c>
      <c r="J23" s="40" t="s">
        <v>13</v>
      </c>
    </row>
    <row r="24" spans="1:10" ht="15.75" x14ac:dyDescent="0.25">
      <c r="A24" s="40" t="s">
        <v>3</v>
      </c>
      <c r="B24" s="40" t="s">
        <v>131</v>
      </c>
      <c r="C24" s="40">
        <v>4</v>
      </c>
      <c r="D24" s="40" t="s">
        <v>20</v>
      </c>
      <c r="E24" s="59">
        <v>35</v>
      </c>
      <c r="F24" s="40">
        <v>380</v>
      </c>
      <c r="G24" s="40" t="s">
        <v>133</v>
      </c>
      <c r="H24" s="48">
        <v>6900</v>
      </c>
      <c r="I24" s="48">
        <f>+F24*H24</f>
        <v>2622000</v>
      </c>
      <c r="J24" s="40" t="s">
        <v>13</v>
      </c>
    </row>
    <row r="25" spans="1:10" ht="15.75" x14ac:dyDescent="0.25">
      <c r="A25" s="40" t="s">
        <v>3</v>
      </c>
      <c r="B25" s="40" t="s">
        <v>134</v>
      </c>
      <c r="C25" s="40">
        <v>2</v>
      </c>
      <c r="D25" s="40" t="s">
        <v>20</v>
      </c>
      <c r="E25" s="59">
        <v>35</v>
      </c>
      <c r="F25" s="40">
        <v>186</v>
      </c>
      <c r="G25" s="40" t="s">
        <v>135</v>
      </c>
      <c r="H25" s="48">
        <v>6900</v>
      </c>
      <c r="I25" s="48">
        <f>+F25*H25</f>
        <v>1283400</v>
      </c>
      <c r="J25" s="40" t="s">
        <v>13</v>
      </c>
    </row>
    <row r="26" spans="1:10" ht="15.75" x14ac:dyDescent="0.25">
      <c r="A26" s="40" t="s">
        <v>3</v>
      </c>
      <c r="B26" s="40" t="s">
        <v>134</v>
      </c>
      <c r="C26" s="40">
        <v>2</v>
      </c>
      <c r="D26" s="40" t="s">
        <v>12</v>
      </c>
      <c r="E26" s="59">
        <v>35</v>
      </c>
      <c r="F26" s="40">
        <v>216</v>
      </c>
      <c r="G26" s="40" t="s">
        <v>136</v>
      </c>
      <c r="H26" s="48">
        <v>6900</v>
      </c>
      <c r="I26" s="48">
        <f>+F26*H26</f>
        <v>1490400</v>
      </c>
      <c r="J26" s="40" t="s">
        <v>13</v>
      </c>
    </row>
    <row r="27" spans="1:10" ht="16.5" thickBot="1" x14ac:dyDescent="0.3">
      <c r="A27" s="40" t="s">
        <v>3</v>
      </c>
      <c r="B27" s="40" t="s">
        <v>147</v>
      </c>
      <c r="C27" s="40">
        <v>6</v>
      </c>
      <c r="D27" s="40" t="s">
        <v>20</v>
      </c>
      <c r="E27" s="59">
        <v>35</v>
      </c>
      <c r="F27" s="40">
        <v>570</v>
      </c>
      <c r="G27" s="40" t="s">
        <v>148</v>
      </c>
      <c r="H27" s="48">
        <v>6900</v>
      </c>
      <c r="I27" s="48">
        <f>+F27*H27</f>
        <v>3933000</v>
      </c>
      <c r="J27" s="40" t="s">
        <v>13</v>
      </c>
    </row>
    <row r="28" spans="1:10" ht="16.5" thickBot="1" x14ac:dyDescent="0.3">
      <c r="A28" s="51"/>
      <c r="B28" s="52" t="s">
        <v>166</v>
      </c>
      <c r="C28" s="53">
        <f>SUM(C15:C27)</f>
        <v>50</v>
      </c>
      <c r="D28" s="54"/>
      <c r="E28" s="54"/>
      <c r="F28" s="53">
        <f>SUM(F15:F27)</f>
        <v>4777</v>
      </c>
      <c r="G28" s="55" t="s">
        <v>180</v>
      </c>
      <c r="H28" s="56"/>
      <c r="I28" s="57">
        <f>SUM(I15:I27)</f>
        <v>32961300</v>
      </c>
      <c r="J28" s="58"/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2683C-6348-4ECC-954D-E97CCF1FD649}">
  <dimension ref="A1:J16"/>
  <sheetViews>
    <sheetView showGridLines="0" workbookViewId="0">
      <selection activeCell="A16" sqref="A16"/>
    </sheetView>
  </sheetViews>
  <sheetFormatPr baseColWidth="10" defaultRowHeight="15" x14ac:dyDescent="0.25"/>
  <cols>
    <col min="1" max="1" width="10.7109375" bestFit="1" customWidth="1"/>
    <col min="2" max="2" width="12.5703125" bestFit="1" customWidth="1"/>
    <col min="3" max="3" width="6.28515625" bestFit="1" customWidth="1"/>
    <col min="4" max="4" width="8" bestFit="1" customWidth="1"/>
    <col min="5" max="5" width="4" bestFit="1" customWidth="1"/>
    <col min="6" max="6" width="6.5703125" bestFit="1" customWidth="1"/>
    <col min="7" max="7" width="73.7109375" bestFit="1" customWidth="1"/>
    <col min="8" max="8" width="8.5703125" bestFit="1" customWidth="1"/>
    <col min="9" max="9" width="14.7109375" bestFit="1" customWidth="1"/>
    <col min="10" max="10" width="7.7109375" bestFit="1" customWidth="1"/>
  </cols>
  <sheetData>
    <row r="1" spans="1:10" ht="16.5" thickBot="1" x14ac:dyDescent="0.3">
      <c r="A1" s="42" t="s">
        <v>169</v>
      </c>
      <c r="B1" s="43" t="s">
        <v>170</v>
      </c>
      <c r="C1" s="44" t="s">
        <v>171</v>
      </c>
      <c r="D1" s="45" t="s">
        <v>172</v>
      </c>
      <c r="E1" s="45" t="s">
        <v>173</v>
      </c>
      <c r="F1" s="44" t="s">
        <v>165</v>
      </c>
      <c r="G1" s="45" t="s">
        <v>174</v>
      </c>
      <c r="H1" s="46" t="s">
        <v>175</v>
      </c>
      <c r="I1" s="46" t="s">
        <v>176</v>
      </c>
      <c r="J1" s="47" t="s">
        <v>177</v>
      </c>
    </row>
    <row r="2" spans="1:10" x14ac:dyDescent="0.25">
      <c r="A2" s="40" t="s">
        <v>27</v>
      </c>
      <c r="B2" s="40" t="s">
        <v>168</v>
      </c>
      <c r="C2" s="40">
        <v>20</v>
      </c>
      <c r="D2" s="40" t="s">
        <v>112</v>
      </c>
      <c r="E2" s="40"/>
      <c r="F2" s="40">
        <v>319</v>
      </c>
      <c r="G2" s="40" t="s">
        <v>113</v>
      </c>
      <c r="H2" s="41">
        <v>7400</v>
      </c>
      <c r="I2" s="41">
        <f>+F2*H2</f>
        <v>2360600</v>
      </c>
      <c r="J2" s="40" t="s">
        <v>36</v>
      </c>
    </row>
    <row r="3" spans="1:10" x14ac:dyDescent="0.25">
      <c r="A3" s="40" t="s">
        <v>27</v>
      </c>
      <c r="B3" s="40" t="s">
        <v>168</v>
      </c>
      <c r="C3" s="40">
        <v>20</v>
      </c>
      <c r="D3" s="40" t="s">
        <v>112</v>
      </c>
      <c r="E3" s="40"/>
      <c r="F3" s="40">
        <v>331</v>
      </c>
      <c r="G3" s="40" t="s">
        <v>114</v>
      </c>
      <c r="H3" s="41">
        <v>7400</v>
      </c>
      <c r="I3" s="41">
        <f>+F3*H3</f>
        <v>2449400</v>
      </c>
      <c r="J3" s="40" t="s">
        <v>36</v>
      </c>
    </row>
    <row r="4" spans="1:10" x14ac:dyDescent="0.25">
      <c r="A4" s="40" t="s">
        <v>27</v>
      </c>
      <c r="B4" s="40" t="s">
        <v>168</v>
      </c>
      <c r="C4" s="40">
        <v>20</v>
      </c>
      <c r="D4" s="40" t="s">
        <v>112</v>
      </c>
      <c r="E4" s="40"/>
      <c r="F4" s="40">
        <v>365</v>
      </c>
      <c r="G4" s="40" t="s">
        <v>115</v>
      </c>
      <c r="H4" s="41">
        <v>7400</v>
      </c>
      <c r="I4" s="41">
        <f>+F4*H4</f>
        <v>2701000</v>
      </c>
      <c r="J4" s="40" t="s">
        <v>36</v>
      </c>
    </row>
    <row r="5" spans="1:10" x14ac:dyDescent="0.25">
      <c r="A5" s="40" t="s">
        <v>27</v>
      </c>
      <c r="B5" s="40" t="s">
        <v>168</v>
      </c>
      <c r="C5" s="40">
        <v>20</v>
      </c>
      <c r="D5" s="40" t="s">
        <v>112</v>
      </c>
      <c r="E5" s="40"/>
      <c r="F5" s="40">
        <v>324</v>
      </c>
      <c r="G5" s="40" t="s">
        <v>116</v>
      </c>
      <c r="H5" s="41">
        <v>7400</v>
      </c>
      <c r="I5" s="41">
        <f>+F5*H5</f>
        <v>2397600</v>
      </c>
      <c r="J5" s="40" t="s">
        <v>36</v>
      </c>
    </row>
    <row r="6" spans="1:10" x14ac:dyDescent="0.25">
      <c r="A6" s="40" t="s">
        <v>27</v>
      </c>
      <c r="B6" s="40" t="s">
        <v>168</v>
      </c>
      <c r="C6" s="40">
        <v>20</v>
      </c>
      <c r="D6" s="40" t="s">
        <v>112</v>
      </c>
      <c r="E6" s="40"/>
      <c r="F6" s="40">
        <v>325</v>
      </c>
      <c r="G6" s="40" t="s">
        <v>117</v>
      </c>
      <c r="H6" s="41">
        <v>7400</v>
      </c>
      <c r="I6" s="41">
        <f>+F6*H6</f>
        <v>2405000</v>
      </c>
      <c r="J6" s="40" t="s">
        <v>36</v>
      </c>
    </row>
    <row r="7" spans="1:10" x14ac:dyDescent="0.25">
      <c r="A7" s="40" t="s">
        <v>27</v>
      </c>
      <c r="B7" s="40" t="s">
        <v>168</v>
      </c>
      <c r="C7" s="40">
        <v>20</v>
      </c>
      <c r="D7" s="40" t="s">
        <v>112</v>
      </c>
      <c r="E7" s="40"/>
      <c r="F7" s="40">
        <v>316</v>
      </c>
      <c r="G7" s="40" t="s">
        <v>118</v>
      </c>
      <c r="H7" s="41">
        <v>7400</v>
      </c>
      <c r="I7" s="41">
        <f>+F7*H7</f>
        <v>2338400</v>
      </c>
      <c r="J7" s="40" t="s">
        <v>36</v>
      </c>
    </row>
    <row r="8" spans="1:10" x14ac:dyDescent="0.25">
      <c r="A8" s="40" t="s">
        <v>27</v>
      </c>
      <c r="B8" s="40" t="s">
        <v>168</v>
      </c>
      <c r="C8" s="40">
        <v>20</v>
      </c>
      <c r="D8" s="40" t="s">
        <v>112</v>
      </c>
      <c r="E8" s="40"/>
      <c r="F8" s="40">
        <v>320</v>
      </c>
      <c r="G8" s="40" t="s">
        <v>119</v>
      </c>
      <c r="H8" s="41">
        <v>7400</v>
      </c>
      <c r="I8" s="41">
        <f>+F8*H8</f>
        <v>2368000</v>
      </c>
      <c r="J8" s="40" t="s">
        <v>36</v>
      </c>
    </row>
    <row r="9" spans="1:10" x14ac:dyDescent="0.25">
      <c r="A9" s="40" t="s">
        <v>27</v>
      </c>
      <c r="B9" s="40" t="s">
        <v>168</v>
      </c>
      <c r="C9" s="40">
        <v>20</v>
      </c>
      <c r="D9" s="40" t="s">
        <v>120</v>
      </c>
      <c r="E9" s="40"/>
      <c r="F9" s="40">
        <v>387</v>
      </c>
      <c r="G9" s="40" t="s">
        <v>121</v>
      </c>
      <c r="H9" s="41">
        <v>6000</v>
      </c>
      <c r="I9" s="41">
        <f>+F9*H9</f>
        <v>2322000</v>
      </c>
      <c r="J9" s="40" t="s">
        <v>26</v>
      </c>
    </row>
    <row r="10" spans="1:10" x14ac:dyDescent="0.25">
      <c r="A10" s="40" t="s">
        <v>27</v>
      </c>
      <c r="B10" s="40" t="s">
        <v>168</v>
      </c>
      <c r="C10" s="40">
        <v>20</v>
      </c>
      <c r="D10" s="40" t="s">
        <v>120</v>
      </c>
      <c r="E10" s="40"/>
      <c r="F10" s="40">
        <v>404</v>
      </c>
      <c r="G10" s="40" t="s">
        <v>122</v>
      </c>
      <c r="H10" s="41">
        <v>6000</v>
      </c>
      <c r="I10" s="41">
        <f>+F10*H10</f>
        <v>2424000</v>
      </c>
      <c r="J10" s="40" t="s">
        <v>26</v>
      </c>
    </row>
    <row r="11" spans="1:10" x14ac:dyDescent="0.25">
      <c r="A11" s="40" t="s">
        <v>27</v>
      </c>
      <c r="B11" s="40" t="s">
        <v>168</v>
      </c>
      <c r="C11" s="40">
        <v>20</v>
      </c>
      <c r="D11" s="40" t="s">
        <v>120</v>
      </c>
      <c r="E11" s="40"/>
      <c r="F11" s="40">
        <v>419</v>
      </c>
      <c r="G11" s="40" t="s">
        <v>123</v>
      </c>
      <c r="H11" s="41">
        <v>6000</v>
      </c>
      <c r="I11" s="41">
        <f>+F11*H11</f>
        <v>2514000</v>
      </c>
      <c r="J11" s="40" t="s">
        <v>26</v>
      </c>
    </row>
    <row r="12" spans="1:10" x14ac:dyDescent="0.25">
      <c r="A12" s="40" t="s">
        <v>27</v>
      </c>
      <c r="B12" s="40" t="s">
        <v>168</v>
      </c>
      <c r="C12" s="40">
        <v>20</v>
      </c>
      <c r="D12" s="40" t="s">
        <v>120</v>
      </c>
      <c r="E12" s="40"/>
      <c r="F12" s="40">
        <v>402</v>
      </c>
      <c r="G12" s="40" t="s">
        <v>124</v>
      </c>
      <c r="H12" s="41">
        <v>6000</v>
      </c>
      <c r="I12" s="41">
        <f>+F12*H12</f>
        <v>2412000</v>
      </c>
      <c r="J12" s="40" t="s">
        <v>26</v>
      </c>
    </row>
    <row r="13" spans="1:10" x14ac:dyDescent="0.25">
      <c r="A13" s="40" t="s">
        <v>27</v>
      </c>
      <c r="B13" s="40" t="s">
        <v>168</v>
      </c>
      <c r="C13" s="40">
        <v>20</v>
      </c>
      <c r="D13" s="40" t="s">
        <v>120</v>
      </c>
      <c r="E13" s="40"/>
      <c r="F13" s="40">
        <v>418</v>
      </c>
      <c r="G13" s="40" t="s">
        <v>125</v>
      </c>
      <c r="H13" s="41">
        <v>6000</v>
      </c>
      <c r="I13" s="41">
        <f>+F13*H13</f>
        <v>2508000</v>
      </c>
      <c r="J13" s="40" t="s">
        <v>26</v>
      </c>
    </row>
    <row r="14" spans="1:10" x14ac:dyDescent="0.25">
      <c r="A14" s="40" t="s">
        <v>27</v>
      </c>
      <c r="B14" s="40" t="s">
        <v>168</v>
      </c>
      <c r="C14" s="40">
        <v>20</v>
      </c>
      <c r="D14" s="40" t="s">
        <v>120</v>
      </c>
      <c r="E14" s="40"/>
      <c r="F14" s="40">
        <v>401</v>
      </c>
      <c r="G14" s="40" t="s">
        <v>126</v>
      </c>
      <c r="H14" s="41">
        <v>6000</v>
      </c>
      <c r="I14" s="41">
        <f>+F14*H14</f>
        <v>2406000</v>
      </c>
      <c r="J14" s="40" t="s">
        <v>26</v>
      </c>
    </row>
    <row r="15" spans="1:10" ht="15.75" thickBot="1" x14ac:dyDescent="0.3">
      <c r="A15" s="40" t="s">
        <v>27</v>
      </c>
      <c r="B15" s="40" t="s">
        <v>168</v>
      </c>
      <c r="C15" s="40">
        <v>20</v>
      </c>
      <c r="D15" s="40" t="s">
        <v>120</v>
      </c>
      <c r="E15" s="40"/>
      <c r="F15" s="40">
        <v>416</v>
      </c>
      <c r="G15" s="40" t="s">
        <v>127</v>
      </c>
      <c r="H15" s="41">
        <v>6000</v>
      </c>
      <c r="I15" s="41">
        <f>+F15*H15</f>
        <v>2496000</v>
      </c>
      <c r="J15" s="40" t="s">
        <v>26</v>
      </c>
    </row>
    <row r="16" spans="1:10" ht="16.5" thickBot="1" x14ac:dyDescent="0.3">
      <c r="A16" s="51"/>
      <c r="B16" s="52" t="s">
        <v>166</v>
      </c>
      <c r="C16" s="53">
        <f>SUM(C2:C15)</f>
        <v>280</v>
      </c>
      <c r="D16" s="54"/>
      <c r="E16" s="54"/>
      <c r="F16" s="53">
        <f>SUM(F2:F15)</f>
        <v>5147</v>
      </c>
      <c r="G16" s="55" t="s">
        <v>180</v>
      </c>
      <c r="H16" s="56"/>
      <c r="I16" s="57">
        <f>SUM(I2:I15)</f>
        <v>34102000</v>
      </c>
      <c r="J16" s="5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CF479-8374-4C2E-8800-274EF19E30C5}">
  <dimension ref="A1:J5"/>
  <sheetViews>
    <sheetView showGridLines="0" workbookViewId="0">
      <selection activeCell="I5" sqref="I5"/>
    </sheetView>
  </sheetViews>
  <sheetFormatPr baseColWidth="10" defaultRowHeight="15" x14ac:dyDescent="0.25"/>
  <cols>
    <col min="1" max="1" width="11.5703125" bestFit="1" customWidth="1"/>
    <col min="2" max="2" width="13.85546875" bestFit="1" customWidth="1"/>
    <col min="3" max="3" width="3.5703125" bestFit="1" customWidth="1"/>
    <col min="4" max="4" width="8.85546875" bestFit="1" customWidth="1"/>
    <col min="5" max="5" width="6.5703125" bestFit="1" customWidth="1"/>
    <col min="6" max="6" width="6.140625" bestFit="1" customWidth="1"/>
    <col min="7" max="7" width="59.5703125" bestFit="1" customWidth="1"/>
    <col min="8" max="8" width="9.140625" bestFit="1" customWidth="1"/>
    <col min="9" max="9" width="14.7109375" bestFit="1" customWidth="1"/>
    <col min="10" max="10" width="6" bestFit="1" customWidth="1"/>
  </cols>
  <sheetData>
    <row r="1" spans="1:10" ht="16.5" thickBot="1" x14ac:dyDescent="0.3">
      <c r="A1" s="42" t="s">
        <v>169</v>
      </c>
      <c r="B1" s="43" t="s">
        <v>170</v>
      </c>
      <c r="C1" s="44" t="s">
        <v>171</v>
      </c>
      <c r="D1" s="45" t="s">
        <v>172</v>
      </c>
      <c r="E1" s="45" t="s">
        <v>173</v>
      </c>
      <c r="F1" s="44" t="s">
        <v>165</v>
      </c>
      <c r="G1" s="45" t="s">
        <v>174</v>
      </c>
      <c r="H1" s="46" t="s">
        <v>175</v>
      </c>
      <c r="I1" s="46" t="s">
        <v>176</v>
      </c>
      <c r="J1" s="47" t="s">
        <v>177</v>
      </c>
    </row>
    <row r="2" spans="1:10" ht="15.75" x14ac:dyDescent="0.25">
      <c r="A2" s="40" t="s">
        <v>3</v>
      </c>
      <c r="B2" s="40" t="s">
        <v>87</v>
      </c>
      <c r="C2" s="40">
        <v>5</v>
      </c>
      <c r="D2" s="40" t="s">
        <v>12</v>
      </c>
      <c r="E2" s="59">
        <v>50</v>
      </c>
      <c r="F2" s="40">
        <v>713</v>
      </c>
      <c r="G2" s="40" t="s">
        <v>88</v>
      </c>
      <c r="H2" s="48">
        <v>5900</v>
      </c>
      <c r="I2" s="48">
        <f>+F2*H2</f>
        <v>4206700</v>
      </c>
      <c r="J2" s="40" t="s">
        <v>45</v>
      </c>
    </row>
    <row r="3" spans="1:10" ht="15.75" x14ac:dyDescent="0.25">
      <c r="A3" s="49" t="s">
        <v>3</v>
      </c>
      <c r="B3" s="49" t="s">
        <v>87</v>
      </c>
      <c r="C3" s="49">
        <v>16</v>
      </c>
      <c r="D3" s="49" t="s">
        <v>15</v>
      </c>
      <c r="E3" s="60"/>
      <c r="F3" s="49">
        <v>836</v>
      </c>
      <c r="G3" s="49" t="s">
        <v>89</v>
      </c>
      <c r="H3" s="50">
        <v>7200</v>
      </c>
      <c r="I3" s="50">
        <f>+F3*H3</f>
        <v>6019200</v>
      </c>
      <c r="J3" s="49" t="s">
        <v>16</v>
      </c>
    </row>
    <row r="4" spans="1:10" ht="16.5" thickBot="1" x14ac:dyDescent="0.3">
      <c r="A4" s="40" t="s">
        <v>3</v>
      </c>
      <c r="B4" s="40" t="s">
        <v>87</v>
      </c>
      <c r="C4" s="40">
        <v>16</v>
      </c>
      <c r="D4" s="40" t="s">
        <v>18</v>
      </c>
      <c r="E4" s="59" t="s">
        <v>179</v>
      </c>
      <c r="F4" s="40">
        <v>1245</v>
      </c>
      <c r="G4" s="40" t="s">
        <v>90</v>
      </c>
      <c r="H4" s="48">
        <v>6100</v>
      </c>
      <c r="I4" s="48">
        <f>+F4*H4</f>
        <v>7594500</v>
      </c>
      <c r="J4" s="40" t="s">
        <v>16</v>
      </c>
    </row>
    <row r="5" spans="1:10" ht="16.5" thickBot="1" x14ac:dyDescent="0.3">
      <c r="A5" s="51"/>
      <c r="B5" s="52" t="s">
        <v>166</v>
      </c>
      <c r="C5" s="53">
        <f>SUM(C2:C4)</f>
        <v>37</v>
      </c>
      <c r="D5" s="54"/>
      <c r="E5" s="54"/>
      <c r="F5" s="53">
        <f>SUM(F2:F4)</f>
        <v>2794</v>
      </c>
      <c r="G5" s="55" t="s">
        <v>180</v>
      </c>
      <c r="H5" s="56"/>
      <c r="I5" s="57">
        <f>SUM(I2:I4)</f>
        <v>17820400</v>
      </c>
      <c r="J5" s="5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C26"/>
  <sheetViews>
    <sheetView showGridLines="0" tabSelected="1" workbookViewId="0"/>
  </sheetViews>
  <sheetFormatPr baseColWidth="10" defaultColWidth="0" defaultRowHeight="18.75" customHeight="1" zeroHeight="1" x14ac:dyDescent="0.3"/>
  <cols>
    <col min="1" max="1" width="9.85546875" style="61" customWidth="1"/>
    <col min="2" max="2" width="17.5703125" style="61" bestFit="1" customWidth="1"/>
    <col min="3" max="3" width="5.85546875" style="61" bestFit="1" customWidth="1"/>
    <col min="4" max="4" width="6.5703125" style="61" bestFit="1" customWidth="1"/>
    <col min="5" max="5" width="14.140625" style="61" bestFit="1" customWidth="1"/>
    <col min="6" max="6" width="10.42578125" style="61" customWidth="1"/>
    <col min="7" max="8" width="0" style="61" hidden="1"/>
    <col min="9" max="16383" width="11.42578125" style="61" hidden="1"/>
    <col min="16384" max="16384" width="17.85546875" style="61" hidden="1"/>
  </cols>
  <sheetData>
    <row r="1" spans="2:5" x14ac:dyDescent="0.3"/>
    <row r="2" spans="2:5" x14ac:dyDescent="0.3"/>
    <row r="3" spans="2:5" ht="19.5" thickBot="1" x14ac:dyDescent="0.35">
      <c r="B3" s="62" t="s">
        <v>181</v>
      </c>
      <c r="C3" s="62"/>
      <c r="D3" s="62"/>
      <c r="E3" s="62"/>
    </row>
    <row r="4" spans="2:5" ht="20.25" thickTop="1" thickBot="1" x14ac:dyDescent="0.35">
      <c r="B4" s="63"/>
      <c r="C4" s="63" t="s">
        <v>171</v>
      </c>
      <c r="D4" s="63" t="s">
        <v>180</v>
      </c>
      <c r="E4" s="63" t="s">
        <v>182</v>
      </c>
    </row>
    <row r="5" spans="2:5" ht="20.25" thickTop="1" thickBot="1" x14ac:dyDescent="0.35">
      <c r="B5" s="63" t="s">
        <v>183</v>
      </c>
      <c r="C5" s="64">
        <f>+CARNICERIAS!C65</f>
        <v>79</v>
      </c>
      <c r="D5" s="64">
        <f>+CARNICERIAS!F65</f>
        <v>8360</v>
      </c>
      <c r="E5" s="65">
        <f>+CARNICERIAS!I65</f>
        <v>53980100</v>
      </c>
    </row>
    <row r="6" spans="2:5" ht="20.25" thickTop="1" thickBot="1" x14ac:dyDescent="0.35">
      <c r="B6" s="63" t="s">
        <v>184</v>
      </c>
      <c r="C6" s="64">
        <f>+'19 DE M'!C11</f>
        <v>144</v>
      </c>
      <c r="D6" s="64">
        <f>+'19 DE M'!F11</f>
        <v>6193</v>
      </c>
      <c r="E6" s="65">
        <f>+'19 DE M'!I11</f>
        <v>46150500</v>
      </c>
    </row>
    <row r="7" spans="2:5" ht="20.25" thickTop="1" thickBot="1" x14ac:dyDescent="0.35">
      <c r="B7" s="63" t="s">
        <v>186</v>
      </c>
      <c r="C7" s="64">
        <f>+'19 DE M'!C28</f>
        <v>50</v>
      </c>
      <c r="D7" s="64">
        <f>+'19 DE M'!F28</f>
        <v>4777</v>
      </c>
      <c r="E7" s="65">
        <f>+'19 DE M'!I28</f>
        <v>32961300</v>
      </c>
    </row>
    <row r="8" spans="2:5" ht="20.25" thickTop="1" thickBot="1" x14ac:dyDescent="0.35">
      <c r="B8" s="63" t="s">
        <v>168</v>
      </c>
      <c r="C8" s="64">
        <f>+DONAIDE!C16</f>
        <v>280</v>
      </c>
      <c r="D8" s="64">
        <f>+DONAIDE!F16</f>
        <v>5147</v>
      </c>
      <c r="E8" s="65">
        <f>+DONAIDE!I16</f>
        <v>34102000</v>
      </c>
    </row>
    <row r="9" spans="2:5" ht="20.25" thickTop="1" thickBot="1" x14ac:dyDescent="0.35">
      <c r="B9" s="63" t="s">
        <v>185</v>
      </c>
      <c r="C9" s="64">
        <f>+'SAN ROQUE'!C5</f>
        <v>37</v>
      </c>
      <c r="D9" s="64">
        <f>+'SAN ROQUE'!F5</f>
        <v>2794</v>
      </c>
      <c r="E9" s="65">
        <f>+'SAN ROQUE'!I5</f>
        <v>17820400</v>
      </c>
    </row>
    <row r="10" spans="2:5" ht="20.25" thickTop="1" thickBot="1" x14ac:dyDescent="0.35">
      <c r="B10" s="63" t="s">
        <v>182</v>
      </c>
      <c r="C10" s="64">
        <f>SUM(C5:C9)</f>
        <v>590</v>
      </c>
      <c r="D10" s="64">
        <f>SUM(D5:D9)</f>
        <v>27271</v>
      </c>
      <c r="E10" s="65">
        <f>SUM(E5:E9)</f>
        <v>185014300</v>
      </c>
    </row>
    <row r="11" spans="2:5" ht="19.5" hidden="1" thickTop="1" x14ac:dyDescent="0.3">
      <c r="E11" s="66"/>
    </row>
    <row r="12" spans="2:5" ht="19.5" hidden="1" thickTop="1" x14ac:dyDescent="0.3">
      <c r="E12" s="66"/>
    </row>
    <row r="13" spans="2:5" ht="19.5" hidden="1" thickTop="1" x14ac:dyDescent="0.3">
      <c r="E13" s="66"/>
    </row>
    <row r="14" spans="2:5" ht="19.5" hidden="1" thickTop="1" x14ac:dyDescent="0.3">
      <c r="E14" s="66"/>
    </row>
    <row r="15" spans="2:5" ht="19.5" hidden="1" thickTop="1" x14ac:dyDescent="0.3">
      <c r="E15" s="66"/>
    </row>
    <row r="16" spans="2:5" ht="19.5" hidden="1" thickTop="1" x14ac:dyDescent="0.3">
      <c r="E16" s="66"/>
    </row>
    <row r="17" spans="5:5" ht="19.5" hidden="1" thickTop="1" x14ac:dyDescent="0.3">
      <c r="E17" s="66"/>
    </row>
    <row r="18" spans="5:5" ht="19.5" hidden="1" thickTop="1" x14ac:dyDescent="0.3">
      <c r="E18" s="66"/>
    </row>
    <row r="19" spans="5:5" ht="19.5" hidden="1" thickTop="1" x14ac:dyDescent="0.3">
      <c r="E19" s="66"/>
    </row>
    <row r="20" spans="5:5" ht="19.5" hidden="1" thickTop="1" x14ac:dyDescent="0.3">
      <c r="E20" s="66"/>
    </row>
    <row r="21" spans="5:5" ht="19.5" thickTop="1" x14ac:dyDescent="0.3">
      <c r="E21" s="66"/>
    </row>
    <row r="22" spans="5:5" x14ac:dyDescent="0.3"/>
    <row r="23" spans="5:5" x14ac:dyDescent="0.3"/>
    <row r="25" spans="5:5" x14ac:dyDescent="0.3"/>
    <row r="26" spans="5:5" hidden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CUARTEO</vt:lpstr>
      <vt:lpstr>SALIDAS</vt:lpstr>
      <vt:lpstr>CARNICERIAS</vt:lpstr>
      <vt:lpstr>19 DE M</vt:lpstr>
      <vt:lpstr>DONAIDE</vt:lpstr>
      <vt:lpstr>SAN ROQUE</vt:lpstr>
      <vt:lpstr>TOTAL</vt:lpstr>
      <vt:lpstr>'19 DE M'!Área_de_impresión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pcrunfo033</dc:creator>
  <cp:lastModifiedBy>Leo F</cp:lastModifiedBy>
  <cp:lastPrinted>2025-09-15T11:53:37Z</cp:lastPrinted>
  <dcterms:created xsi:type="dcterms:W3CDTF">2025-09-12T22:30:42Z</dcterms:created>
  <dcterms:modified xsi:type="dcterms:W3CDTF">2025-09-15T12:29:03Z</dcterms:modified>
</cp:coreProperties>
</file>